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codeName="ThisWorkbook"/>
  <xr:revisionPtr revIDLastSave="0" documentId="13_ncr:1_{BF37B272-A980-458C-A564-CC2757405785}" xr6:coauthVersionLast="47" xr6:coauthVersionMax="47" xr10:uidLastSave="{00000000-0000-0000-0000-000000000000}"/>
  <bookViews>
    <workbookView xWindow="-120" yWindow="-120" windowWidth="20730" windowHeight="11160" xr2:uid="{E805B6BE-BA89-4B99-9ED6-8FDC9099B998}"/>
  </bookViews>
  <sheets>
    <sheet name="大人版" sheetId="5" r:id="rId1"/>
    <sheet name="大人版＿入力方法" sheetId="4" r:id="rId2"/>
  </sheets>
  <definedNames>
    <definedName name="_xlnm.Print_Area" localSheetId="0">大人版!$A$2:$AJ$69</definedName>
    <definedName name="_xlnm.Print_Area" localSheetId="1">大人版＿入力方法!$A$1:$L$30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13" i="5" l="1"/>
  <c r="AM12" i="5"/>
  <c r="AL44" i="5"/>
  <c r="AM44" i="5" s="1"/>
  <c r="AM16" i="5"/>
  <c r="AN16" i="5" s="1"/>
  <c r="AL45" i="5"/>
  <c r="AM45" i="5" s="1"/>
  <c r="AM42" i="5"/>
  <c r="AM41" i="5"/>
  <c r="AM40" i="5"/>
  <c r="AM39" i="5"/>
  <c r="AM38" i="5"/>
  <c r="AM33" i="5"/>
  <c r="AN33" i="5" s="1"/>
  <c r="AM32" i="5"/>
  <c r="AN32" i="5" s="1"/>
  <c r="AM31" i="5"/>
  <c r="AN31" i="5" s="1"/>
  <c r="AM30" i="5"/>
  <c r="AN30" i="5" s="1"/>
  <c r="AF31" i="5" l="1"/>
  <c r="AN12" i="5"/>
  <c r="AM43" i="5"/>
  <c r="AF42" i="5" s="1"/>
  <c r="AM15" i="5" l="1"/>
  <c r="AN15" i="5" s="1"/>
  <c r="AF20" i="5" s="1"/>
  <c r="E48" i="5" s="1"/>
  <c r="M50" i="5" s="1"/>
  <c r="M48" i="5" l="1"/>
  <c r="M49" i="5"/>
</calcChain>
</file>

<file path=xl/sharedStrings.xml><?xml version="1.0" encoding="utf-8"?>
<sst xmlns="http://schemas.openxmlformats.org/spreadsheetml/2006/main" count="107" uniqueCount="98">
  <si>
    <t>【</t>
    <phoneticPr fontId="1"/>
  </si>
  <si>
    <t>月受診】</t>
    <rPh sb="0" eb="1">
      <t>ツキ</t>
    </rPh>
    <rPh sb="1" eb="3">
      <t>ジュシン</t>
    </rPh>
    <phoneticPr fontId="1"/>
  </si>
  <si>
    <t>お名前</t>
    <rPh sb="1" eb="3">
      <t>ナマエ</t>
    </rPh>
    <phoneticPr fontId="1"/>
  </si>
  <si>
    <t>（</t>
    <phoneticPr fontId="1"/>
  </si>
  <si>
    <t>）</t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</si>
  <si>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</si>
  <si>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</si>
  <si>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</si>
  <si>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</si>
  <si>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ー</t>
    <phoneticPr fontId="1"/>
  </si>
  <si>
    <t>ふりがな</t>
    <phoneticPr fontId="1"/>
  </si>
  <si>
    <t>月</t>
    <rPh sb="0" eb="1">
      <t>ツキ</t>
    </rPh>
    <phoneticPr fontId="1"/>
  </si>
  <si>
    <t>電話番号</t>
    <rPh sb="0" eb="2">
      <t>デンワ</t>
    </rPh>
    <rPh sb="2" eb="4">
      <t>バンゴウ</t>
    </rPh>
    <phoneticPr fontId="1"/>
  </si>
  <si>
    <t>ポイント</t>
    <phoneticPr fontId="1"/>
  </si>
  <si>
    <t>合計</t>
    <rPh sb="0" eb="2">
      <t>ゴウケイ</t>
    </rPh>
    <phoneticPr fontId="1"/>
  </si>
  <si>
    <t>①</t>
    <phoneticPr fontId="1"/>
  </si>
  <si>
    <t>②</t>
    <phoneticPr fontId="1"/>
  </si>
  <si>
    <t>・事前エントリーした際に登録したメールアドレスに届いているエントリー番号を記入してください。</t>
    <rPh sb="1" eb="3">
      <t>ジゼン</t>
    </rPh>
    <rPh sb="10" eb="11">
      <t>サイ</t>
    </rPh>
    <rPh sb="12" eb="14">
      <t>トウロク</t>
    </rPh>
    <rPh sb="24" eb="25">
      <t>トド</t>
    </rPh>
    <rPh sb="34" eb="36">
      <t>バンゴウ</t>
    </rPh>
    <rPh sb="37" eb="39">
      <t>キニュウ</t>
    </rPh>
    <phoneticPr fontId="1"/>
  </si>
  <si>
    <t>・エントリー番号を記入した場合は、名前等は記入不要です。</t>
    <rPh sb="6" eb="8">
      <t>バンゴウ</t>
    </rPh>
    <rPh sb="9" eb="11">
      <t>キニュウ</t>
    </rPh>
    <rPh sb="13" eb="15">
      <t>バアイ</t>
    </rPh>
    <rPh sb="17" eb="19">
      <t>ナマエ</t>
    </rPh>
    <rPh sb="19" eb="20">
      <t>トウ</t>
    </rPh>
    <rPh sb="21" eb="23">
      <t>キニュウ</t>
    </rPh>
    <rPh sb="23" eb="25">
      <t>フヨウ</t>
    </rPh>
    <phoneticPr fontId="1"/>
  </si>
  <si>
    <t>③</t>
    <phoneticPr fontId="1"/>
  </si>
  <si>
    <t>チャレンジシートの内容について</t>
    <rPh sb="9" eb="11">
      <t>ナイヨウ</t>
    </rPh>
    <phoneticPr fontId="1"/>
  </si>
  <si>
    <t>名前等の記入について</t>
    <rPh sb="0" eb="2">
      <t>ナマエ</t>
    </rPh>
    <rPh sb="2" eb="3">
      <t>トウ</t>
    </rPh>
    <rPh sb="4" eb="6">
      <t>キニュウ</t>
    </rPh>
    <phoneticPr fontId="1"/>
  </si>
  <si>
    <t>エントリー番号について</t>
    <rPh sb="5" eb="7">
      <t>バンゴウ</t>
    </rPh>
    <phoneticPr fontId="1"/>
  </si>
  <si>
    <t>　※記入すると白色に変わります。</t>
    <rPh sb="2" eb="4">
      <t>キニュウ</t>
    </rPh>
    <rPh sb="7" eb="9">
      <t>シロイロ</t>
    </rPh>
    <rPh sb="10" eb="11">
      <t>カ</t>
    </rPh>
    <phoneticPr fontId="1"/>
  </si>
  <si>
    <t>　※記入する際は、参加した事業名やイベント名、取り組み内容を１行につき１つ記入してください。</t>
    <rPh sb="2" eb="4">
      <t>キニュウ</t>
    </rPh>
    <rPh sb="6" eb="7">
      <t>サイ</t>
    </rPh>
    <rPh sb="9" eb="11">
      <t>サンカ</t>
    </rPh>
    <rPh sb="13" eb="15">
      <t>ジギョウ</t>
    </rPh>
    <rPh sb="15" eb="16">
      <t>メイ</t>
    </rPh>
    <rPh sb="21" eb="22">
      <t>メイ</t>
    </rPh>
    <rPh sb="23" eb="24">
      <t>ト</t>
    </rPh>
    <rPh sb="25" eb="26">
      <t>ク</t>
    </rPh>
    <rPh sb="27" eb="29">
      <t>ナイヨウ</t>
    </rPh>
    <rPh sb="31" eb="32">
      <t>ギョウ</t>
    </rPh>
    <rPh sb="37" eb="39">
      <t>キニュウ</t>
    </rPh>
    <phoneticPr fontId="1"/>
  </si>
  <si>
    <t>④</t>
    <phoneticPr fontId="1"/>
  </si>
  <si>
    <t>・ポイント数は、上記（１）から（３）の入力内容に応じて、自動計算されます。</t>
    <rPh sb="5" eb="6">
      <t>スウ</t>
    </rPh>
    <rPh sb="8" eb="10">
      <t>ジョウキ</t>
    </rPh>
    <rPh sb="19" eb="21">
      <t>ニュウリョク</t>
    </rPh>
    <rPh sb="21" eb="23">
      <t>ナイヨウ</t>
    </rPh>
    <rPh sb="24" eb="25">
      <t>オウ</t>
    </rPh>
    <rPh sb="28" eb="30">
      <t>ジドウ</t>
    </rPh>
    <rPh sb="30" eb="32">
      <t>ケイサン</t>
    </rPh>
    <phoneticPr fontId="1"/>
  </si>
  <si>
    <t>・ポイント数が５０ポイント未満である場合は、抽選に応募できません。</t>
    <rPh sb="5" eb="6">
      <t>スウ</t>
    </rPh>
    <rPh sb="13" eb="15">
      <t>ミマン</t>
    </rPh>
    <rPh sb="18" eb="20">
      <t>バアイ</t>
    </rPh>
    <rPh sb="22" eb="24">
      <t>チュウセン</t>
    </rPh>
    <rPh sb="25" eb="27">
      <t>オウボ</t>
    </rPh>
    <phoneticPr fontId="1"/>
  </si>
  <si>
    <t>⑤</t>
    <phoneticPr fontId="1"/>
  </si>
  <si>
    <t>大人版チャレンジシートの入力方法</t>
    <rPh sb="0" eb="2">
      <t>オトナ</t>
    </rPh>
    <rPh sb="2" eb="3">
      <t>バン</t>
    </rPh>
    <rPh sb="12" eb="14">
      <t>ニュウリョク</t>
    </rPh>
    <rPh sb="14" eb="16">
      <t>ホウホウ</t>
    </rPh>
    <phoneticPr fontId="1"/>
  </si>
  <si>
    <t>・受診した検診に☑をして、受診月を記入してください。</t>
    <rPh sb="1" eb="3">
      <t>ジュシン</t>
    </rPh>
    <rPh sb="5" eb="7">
      <t>ケンシン</t>
    </rPh>
    <rPh sb="13" eb="15">
      <t>ジュシン</t>
    </rPh>
    <rPh sb="15" eb="16">
      <t>ツキ</t>
    </rPh>
    <rPh sb="17" eb="19">
      <t>キニュウ</t>
    </rPh>
    <phoneticPr fontId="1"/>
  </si>
  <si>
    <t>ふりかえりについて</t>
    <phoneticPr fontId="1"/>
  </si>
  <si>
    <t>・ふりかえりは必ず記入をしてください。</t>
    <rPh sb="7" eb="8">
      <t>カナラ</t>
    </rPh>
    <rPh sb="9" eb="11">
      <t>キニュウ</t>
    </rPh>
    <phoneticPr fontId="1"/>
  </si>
  <si>
    <t>　※ふりかえりが未記入の場合は、５０ポイント以上であっても抽選への応募はできません。</t>
    <rPh sb="8" eb="11">
      <t>ミキニュウ</t>
    </rPh>
    <rPh sb="12" eb="14">
      <t>バアイ</t>
    </rPh>
    <rPh sb="22" eb="24">
      <t>イジョウ</t>
    </rPh>
    <rPh sb="29" eb="31">
      <t>チュウセン</t>
    </rPh>
    <rPh sb="33" eb="35">
      <t>オウボ</t>
    </rPh>
    <phoneticPr fontId="1"/>
  </si>
  <si>
    <t>　※エントリー番号を入力すると、名前等の記入欄が黒く塗りつぶされます。</t>
    <rPh sb="7" eb="9">
      <t>バンゴウ</t>
    </rPh>
    <rPh sb="10" eb="12">
      <t>ニュウリョク</t>
    </rPh>
    <rPh sb="16" eb="18">
      <t>ナマエ</t>
    </rPh>
    <rPh sb="18" eb="19">
      <t>トウ</t>
    </rPh>
    <rPh sb="20" eb="22">
      <t>キニュウ</t>
    </rPh>
    <rPh sb="22" eb="23">
      <t>ラン</t>
    </rPh>
    <rPh sb="24" eb="25">
      <t>クロ</t>
    </rPh>
    <rPh sb="26" eb="27">
      <t>ヌ</t>
    </rPh>
    <phoneticPr fontId="1"/>
  </si>
  <si>
    <t>・お名前、ふりがな、性別、生年月日、電話番号、住所（郵便番号）、健康保険の種類を記入してください。</t>
    <rPh sb="2" eb="4">
      <t>ナマエ</t>
    </rPh>
    <rPh sb="10" eb="12">
      <t>セイベツ</t>
    </rPh>
    <rPh sb="13" eb="15">
      <t>セイネン</t>
    </rPh>
    <rPh sb="15" eb="17">
      <t>ガッピ</t>
    </rPh>
    <rPh sb="18" eb="20">
      <t>デンワ</t>
    </rPh>
    <rPh sb="20" eb="22">
      <t>バンゴウ</t>
    </rPh>
    <rPh sb="23" eb="25">
      <t>ジュウショ</t>
    </rPh>
    <rPh sb="26" eb="30">
      <t>ユウビンバンゴウ</t>
    </rPh>
    <rPh sb="32" eb="34">
      <t>ケンコウ</t>
    </rPh>
    <rPh sb="34" eb="36">
      <t>ホケン</t>
    </rPh>
    <rPh sb="37" eb="39">
      <t>シュルイ</t>
    </rPh>
    <rPh sb="40" eb="42">
      <t>キニュウ</t>
    </rPh>
    <phoneticPr fontId="1"/>
  </si>
  <si>
    <t>・性別、生年月日（和暦）、健康保険の種類は、プルダウンメニューから選択してください。</t>
    <rPh sb="1" eb="3">
      <t>セイベツ</t>
    </rPh>
    <rPh sb="4" eb="6">
      <t>セイネン</t>
    </rPh>
    <rPh sb="6" eb="8">
      <t>ガッピ</t>
    </rPh>
    <rPh sb="9" eb="11">
      <t>ワレキ</t>
    </rPh>
    <rPh sb="13" eb="15">
      <t>ケンコウ</t>
    </rPh>
    <rPh sb="15" eb="17">
      <t>ホケン</t>
    </rPh>
    <rPh sb="18" eb="20">
      <t>シュルイ</t>
    </rPh>
    <rPh sb="33" eb="35">
      <t>センタク</t>
    </rPh>
    <phoneticPr fontId="1"/>
  </si>
  <si>
    <r>
      <rPr>
        <b/>
        <sz val="9"/>
        <color theme="1"/>
        <rFont val="游ゴシック"/>
        <family val="3"/>
        <charset val="128"/>
        <scheme val="minor"/>
      </rPr>
      <t>エントリー番号</t>
    </r>
    <r>
      <rPr>
        <b/>
        <sz val="8"/>
        <color theme="1"/>
        <rFont val="游ゴシック"/>
        <family val="3"/>
        <charset val="128"/>
        <scheme val="minor"/>
      </rPr>
      <t xml:space="preserve">
</t>
    </r>
    <r>
      <rPr>
        <b/>
        <sz val="6"/>
        <color theme="1"/>
        <rFont val="游ゴシック"/>
        <family val="3"/>
        <charset val="128"/>
        <scheme val="minor"/>
      </rPr>
      <t>（事前登録された方のみ）</t>
    </r>
    <rPh sb="5" eb="7">
      <t>バンゴウ</t>
    </rPh>
    <rPh sb="9" eb="11">
      <t>ジゼン</t>
    </rPh>
    <rPh sb="11" eb="13">
      <t>トウロク</t>
    </rPh>
    <rPh sb="16" eb="17">
      <t>カタ</t>
    </rPh>
    <phoneticPr fontId="1"/>
  </si>
  <si>
    <t>・目標を記入してください。</t>
    <rPh sb="1" eb="3">
      <t>モクヒョウ</t>
    </rPh>
    <rPh sb="4" eb="6">
      <t>キニュウ</t>
    </rPh>
    <phoneticPr fontId="1"/>
  </si>
  <si>
    <t>健康保健の種類</t>
    <rPh sb="0" eb="2">
      <t>ケンコウ</t>
    </rPh>
    <rPh sb="2" eb="4">
      <t>ホケン</t>
    </rPh>
    <rPh sb="5" eb="7">
      <t>シュルイ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</si>
  <si>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</si>
  <si>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</si>
  <si>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目　標</t>
    <rPh sb="0" eb="1">
      <t>メ</t>
    </rPh>
    <rPh sb="2" eb="3">
      <t>シルベ</t>
    </rPh>
    <phoneticPr fontId="1"/>
  </si>
  <si>
    <t>必須期間</t>
    <rPh sb="0" eb="2">
      <t>ヒッス</t>
    </rPh>
    <rPh sb="2" eb="4">
      <t>キカン</t>
    </rPh>
    <phoneticPr fontId="1"/>
  </si>
  <si>
    <t>ボーナスポイント対象期間</t>
    <rPh sb="8" eb="10">
      <t>タイショウ</t>
    </rPh>
    <rPh sb="10" eb="12">
      <t>キカン</t>
    </rPh>
    <phoneticPr fontId="1"/>
  </si>
  <si>
    <t>・背景色のある部分が記入箇所です。</t>
    <rPh sb="1" eb="4">
      <t>ハイケイショク</t>
    </rPh>
    <rPh sb="7" eb="9">
      <t>ブブン</t>
    </rPh>
    <rPh sb="10" eb="12">
      <t>キニュウ</t>
    </rPh>
    <rPh sb="12" eb="14">
      <t>カショ</t>
    </rPh>
    <phoneticPr fontId="1"/>
  </si>
  <si>
    <t>ポイント数について</t>
    <rPh sb="4" eb="5">
      <t>スウ</t>
    </rPh>
    <phoneticPr fontId="1"/>
  </si>
  <si>
    <t>1日目</t>
    <rPh sb="1" eb="3">
      <t>ニチメ</t>
    </rPh>
    <phoneticPr fontId="1"/>
  </si>
  <si>
    <t>2日目</t>
    <rPh sb="1" eb="3">
      <t>ニチメ</t>
    </rPh>
    <phoneticPr fontId="1"/>
  </si>
  <si>
    <t>3日目</t>
    <rPh sb="1" eb="3">
      <t>ニチメ</t>
    </rPh>
    <phoneticPr fontId="1"/>
  </si>
  <si>
    <t>4日目</t>
    <rPh sb="1" eb="3">
      <t>ニチメ</t>
    </rPh>
    <phoneticPr fontId="1"/>
  </si>
  <si>
    <t>5日目</t>
    <rPh sb="1" eb="3">
      <t>ニチメ</t>
    </rPh>
    <phoneticPr fontId="1"/>
  </si>
  <si>
    <t>6日目</t>
    <rPh sb="1" eb="3">
      <t>ニチメ</t>
    </rPh>
    <phoneticPr fontId="1"/>
  </si>
  <si>
    <t>7日目</t>
    <rPh sb="1" eb="3">
      <t>ニチメ</t>
    </rPh>
    <phoneticPr fontId="1"/>
  </si>
  <si>
    <t>8日目</t>
    <rPh sb="1" eb="3">
      <t>ニチメ</t>
    </rPh>
    <phoneticPr fontId="1"/>
  </si>
  <si>
    <t>9日目</t>
    <rPh sb="1" eb="3">
      <t>ニチメ</t>
    </rPh>
    <phoneticPr fontId="1"/>
  </si>
  <si>
    <t>10日目</t>
    <rPh sb="2" eb="4">
      <t>ニチメ</t>
    </rPh>
    <phoneticPr fontId="1"/>
  </si>
  <si>
    <t>11日目</t>
    <rPh sb="2" eb="4">
      <t>ニチメ</t>
    </rPh>
    <phoneticPr fontId="1"/>
  </si>
  <si>
    <t>12日目</t>
    <rPh sb="2" eb="4">
      <t>ニチメ</t>
    </rPh>
    <phoneticPr fontId="1"/>
  </si>
  <si>
    <t>13日目</t>
    <rPh sb="2" eb="4">
      <t>ニチメ</t>
    </rPh>
    <phoneticPr fontId="1"/>
  </si>
  <si>
    <t>14日目</t>
    <rPh sb="2" eb="4">
      <t>ニチメ</t>
    </rPh>
    <phoneticPr fontId="1"/>
  </si>
  <si>
    <t>15日目</t>
    <rPh sb="2" eb="4">
      <t>ニチメ</t>
    </rPh>
    <phoneticPr fontId="1"/>
  </si>
  <si>
    <t>16日目</t>
    <rPh sb="2" eb="4">
      <t>ニチメ</t>
    </rPh>
    <phoneticPr fontId="1"/>
  </si>
  <si>
    <t>17日目</t>
    <rPh sb="2" eb="4">
      <t>ニチメ</t>
    </rPh>
    <phoneticPr fontId="1"/>
  </si>
  <si>
    <t>18日目</t>
    <rPh sb="2" eb="4">
      <t>ニチメ</t>
    </rPh>
    <phoneticPr fontId="1"/>
  </si>
  <si>
    <t>19日目</t>
    <rPh sb="2" eb="4">
      <t>ニチメ</t>
    </rPh>
    <phoneticPr fontId="1"/>
  </si>
  <si>
    <t>20日目</t>
    <rPh sb="2" eb="4">
      <t>ニチメ</t>
    </rPh>
    <phoneticPr fontId="1"/>
  </si>
  <si>
    <t>21日目</t>
    <rPh sb="2" eb="4">
      <t>ニチメ</t>
    </rPh>
    <phoneticPr fontId="1"/>
  </si>
  <si>
    <t>22日目</t>
    <rPh sb="2" eb="4">
      <t>ニチメ</t>
    </rPh>
    <phoneticPr fontId="1"/>
  </si>
  <si>
    <t>23日目</t>
    <rPh sb="2" eb="4">
      <t>ニチメ</t>
    </rPh>
    <phoneticPr fontId="1"/>
  </si>
  <si>
    <t>24日目</t>
    <rPh sb="2" eb="4">
      <t>ニチメ</t>
    </rPh>
    <phoneticPr fontId="1"/>
  </si>
  <si>
    <t>25日目</t>
    <rPh sb="2" eb="4">
      <t>ニチメ</t>
    </rPh>
    <phoneticPr fontId="1"/>
  </si>
  <si>
    <t>26日目</t>
    <rPh sb="2" eb="4">
      <t>ニチメ</t>
    </rPh>
    <phoneticPr fontId="1"/>
  </si>
  <si>
    <t>27日目</t>
    <rPh sb="2" eb="4">
      <t>ニチメ</t>
    </rPh>
    <phoneticPr fontId="1"/>
  </si>
  <si>
    <t>28日目</t>
    <rPh sb="2" eb="4">
      <t>ニチメ</t>
    </rPh>
    <phoneticPr fontId="1"/>
  </si>
  <si>
    <t>※受診月も忘れずに記入してください。（令和5年1月～12月受診分が対象です。）</t>
    <rPh sb="1" eb="3">
      <t>ジュシン</t>
    </rPh>
    <rPh sb="3" eb="4">
      <t>ツキ</t>
    </rPh>
    <rPh sb="5" eb="6">
      <t>ワス</t>
    </rPh>
    <rPh sb="9" eb="11">
      <t>キニュウ</t>
    </rPh>
    <rPh sb="19" eb="20">
      <t>レイ</t>
    </rPh>
    <rPh sb="20" eb="21">
      <t>ワ</t>
    </rPh>
    <rPh sb="22" eb="23">
      <t>ネン</t>
    </rPh>
    <rPh sb="24" eb="25">
      <t>ガツ</t>
    </rPh>
    <rPh sb="28" eb="29">
      <t>ガツ</t>
    </rPh>
    <rPh sb="29" eb="31">
      <t>ジュシン</t>
    </rPh>
    <rPh sb="31" eb="32">
      <t>ブン</t>
    </rPh>
    <rPh sb="33" eb="35">
      <t>タイショウ</t>
    </rPh>
    <phoneticPr fontId="1"/>
  </si>
  <si>
    <t>職場・学校・市などが実施する健診を受診した（特定健診など）</t>
    <rPh sb="0" eb="2">
      <t>ショクバ</t>
    </rPh>
    <rPh sb="3" eb="5">
      <t>ガッコウ</t>
    </rPh>
    <rPh sb="6" eb="7">
      <t>シ</t>
    </rPh>
    <rPh sb="10" eb="12">
      <t>ジッシ</t>
    </rPh>
    <rPh sb="14" eb="16">
      <t>ケンシン</t>
    </rPh>
    <rPh sb="17" eb="19">
      <t>ジュシン</t>
    </rPh>
    <rPh sb="22" eb="24">
      <t>トクテイ</t>
    </rPh>
    <rPh sb="24" eb="26">
      <t>ケンシン</t>
    </rPh>
    <phoneticPr fontId="1"/>
  </si>
  <si>
    <t>がん検診を受診した</t>
    <rPh sb="2" eb="4">
      <t>ケンシン</t>
    </rPh>
    <rPh sb="5" eb="7">
      <t>ジュシン</t>
    </rPh>
    <phoneticPr fontId="1"/>
  </si>
  <si>
    <t>歯科検診を受診した（歯周病検診を含む）</t>
    <rPh sb="0" eb="2">
      <t>シカ</t>
    </rPh>
    <rPh sb="2" eb="4">
      <t>ケンシン</t>
    </rPh>
    <rPh sb="5" eb="7">
      <t>ジュシン</t>
    </rPh>
    <rPh sb="10" eb="12">
      <t>シシュウ</t>
    </rPh>
    <rPh sb="12" eb="13">
      <t>ビョウ</t>
    </rPh>
    <rPh sb="13" eb="15">
      <t>ケンシン</t>
    </rPh>
    <rPh sb="16" eb="17">
      <t>フク</t>
    </rPh>
    <phoneticPr fontId="1"/>
  </si>
  <si>
    <r>
      <t>人間ドックを受診した（がん検診込みの場合、各種健診にも</t>
    </r>
    <r>
      <rPr>
        <b/>
        <sz val="11"/>
        <color theme="1"/>
        <rFont val="Segoe UI Symbol"/>
        <family val="2"/>
      </rPr>
      <t>☑</t>
    </r>
    <r>
      <rPr>
        <b/>
        <sz val="11"/>
        <color theme="1"/>
        <rFont val="游ゴシック"/>
        <family val="2"/>
        <charset val="128"/>
        <scheme val="minor"/>
      </rPr>
      <t>）</t>
    </r>
    <rPh sb="0" eb="2">
      <t>ニンゲン</t>
    </rPh>
    <rPh sb="6" eb="8">
      <t>ジュシン</t>
    </rPh>
    <rPh sb="13" eb="15">
      <t>ケンシン</t>
    </rPh>
    <rPh sb="15" eb="16">
      <t>コ</t>
    </rPh>
    <rPh sb="18" eb="20">
      <t>バアイ</t>
    </rPh>
    <rPh sb="21" eb="23">
      <t>カクシュ</t>
    </rPh>
    <rPh sb="23" eb="25">
      <t>ケンシン</t>
    </rPh>
    <phoneticPr fontId="1"/>
  </si>
  <si>
    <t>市や県が実施する健康・スポーツイベントや講座に参加した</t>
    <rPh sb="0" eb="1">
      <t>シ</t>
    </rPh>
    <rPh sb="2" eb="3">
      <t>ケン</t>
    </rPh>
    <rPh sb="4" eb="6">
      <t>ジッシ</t>
    </rPh>
    <rPh sb="8" eb="10">
      <t>ケンコウ</t>
    </rPh>
    <rPh sb="20" eb="22">
      <t>コウザ</t>
    </rPh>
    <rPh sb="23" eb="25">
      <t>サンカ</t>
    </rPh>
    <phoneticPr fontId="1"/>
  </si>
  <si>
    <t>健康づくりを目的とした地域・職場のイベントや活動に参加した</t>
    <rPh sb="0" eb="2">
      <t>ケンコウ</t>
    </rPh>
    <rPh sb="6" eb="8">
      <t>モクテキ</t>
    </rPh>
    <rPh sb="11" eb="13">
      <t>チイキ</t>
    </rPh>
    <rPh sb="14" eb="16">
      <t>ショクバ</t>
    </rPh>
    <rPh sb="22" eb="24">
      <t>カツドウ</t>
    </rPh>
    <rPh sb="25" eb="27">
      <t>サンカ</t>
    </rPh>
    <phoneticPr fontId="1"/>
  </si>
  <si>
    <t>「まつやまスマイルウォーキングマップ」のコースを歩いた</t>
    <rPh sb="24" eb="25">
      <t>アル</t>
    </rPh>
    <phoneticPr fontId="1"/>
  </si>
  <si>
    <t>「松山城登頂ウォーキング」にチャレンジした</t>
    <rPh sb="1" eb="4">
      <t>マツヤマジョウ</t>
    </rPh>
    <rPh sb="4" eb="6">
      <t>トウチョウ</t>
    </rPh>
    <phoneticPr fontId="1"/>
  </si>
  <si>
    <t>「毎食野菜！簡単お手軽レシピ」、「野菜時短レシピ集」から１品作った</t>
    <rPh sb="1" eb="3">
      <t>マイショク</t>
    </rPh>
    <rPh sb="3" eb="5">
      <t>ヤサイ</t>
    </rPh>
    <rPh sb="6" eb="8">
      <t>カンタン</t>
    </rPh>
    <rPh sb="9" eb="11">
      <t>テガル</t>
    </rPh>
    <rPh sb="17" eb="19">
      <t>ヤサイ</t>
    </rPh>
    <rPh sb="19" eb="21">
      <t>ジタン</t>
    </rPh>
    <rPh sb="24" eb="25">
      <t>シュウ</t>
    </rPh>
    <rPh sb="29" eb="30">
      <t>ピン</t>
    </rPh>
    <rPh sb="30" eb="31">
      <t>ツク</t>
    </rPh>
    <phoneticPr fontId="1"/>
  </si>
  <si>
    <t>その他（市が行っている事業・イベント以外でもＯＫ！）</t>
    <rPh sb="2" eb="3">
      <t>タ</t>
    </rPh>
    <rPh sb="4" eb="5">
      <t>シ</t>
    </rPh>
    <rPh sb="6" eb="7">
      <t>オコナ</t>
    </rPh>
    <rPh sb="11" eb="13">
      <t>ジギョウ</t>
    </rPh>
    <rPh sb="18" eb="20">
      <t>イガイ</t>
    </rPh>
    <phoneticPr fontId="1"/>
  </si>
  <si>
    <t>〒</t>
    <phoneticPr fontId="1"/>
  </si>
  <si>
    <t>現在の健康状態について気になる点をご記入ください</t>
    <rPh sb="0" eb="2">
      <t>ゲンザイ</t>
    </rPh>
    <rPh sb="3" eb="5">
      <t>ケンコウ</t>
    </rPh>
    <rPh sb="5" eb="7">
      <t>ジョウタイ</t>
    </rPh>
    <rPh sb="11" eb="12">
      <t>キ</t>
    </rPh>
    <rPh sb="15" eb="16">
      <t>テン</t>
    </rPh>
    <rPh sb="18" eb="20">
      <t>キニュウ</t>
    </rPh>
    <phoneticPr fontId="1"/>
  </si>
  <si>
    <r>
      <rPr>
        <sz val="9"/>
        <color theme="1"/>
        <rFont val="游ゴシック"/>
        <family val="3"/>
        <charset val="128"/>
        <scheme val="minor"/>
      </rPr>
      <t>※エントリー番号を記入した場合、</t>
    </r>
    <r>
      <rPr>
        <b/>
        <u/>
        <sz val="10"/>
        <color theme="1"/>
        <rFont val="游ゴシック"/>
        <family val="3"/>
        <charset val="128"/>
        <scheme val="minor"/>
      </rPr>
      <t>下記項目の記入は不要です。</t>
    </r>
    <rPh sb="6" eb="8">
      <t>バンゴウ</t>
    </rPh>
    <rPh sb="9" eb="11">
      <t>キニュウ</t>
    </rPh>
    <rPh sb="13" eb="15">
      <t>バアイ</t>
    </rPh>
    <rPh sb="16" eb="18">
      <t>カキ</t>
    </rPh>
    <rPh sb="18" eb="20">
      <t>コウモク</t>
    </rPh>
    <rPh sb="21" eb="23">
      <t>キニュウ</t>
    </rPh>
    <rPh sb="24" eb="26">
      <t>フヨウ</t>
    </rPh>
    <phoneticPr fontId="1"/>
  </si>
  <si>
    <t>　※令和５年１月から令和５年１２月まで受けた健診が対象となります。</t>
    <rPh sb="2" eb="3">
      <t>レイ</t>
    </rPh>
    <rPh sb="3" eb="4">
      <t>ワ</t>
    </rPh>
    <rPh sb="5" eb="6">
      <t>ネン</t>
    </rPh>
    <rPh sb="7" eb="8">
      <t>ガツ</t>
    </rPh>
    <rPh sb="10" eb="11">
      <t>レイ</t>
    </rPh>
    <rPh sb="11" eb="12">
      <t>ワ</t>
    </rPh>
    <rPh sb="13" eb="14">
      <t>ネン</t>
    </rPh>
    <rPh sb="16" eb="17">
      <t>ガツ</t>
    </rPh>
    <rPh sb="19" eb="20">
      <t>ウ</t>
    </rPh>
    <rPh sb="22" eb="24">
      <t>ケンシン</t>
    </rPh>
    <rPh sb="25" eb="27">
      <t>タイショウ</t>
    </rPh>
    <phoneticPr fontId="1"/>
  </si>
  <si>
    <t>・実施した日付を記入してください。（8月1日，8/1など）</t>
    <rPh sb="1" eb="3">
      <t>ジッシ</t>
    </rPh>
    <rPh sb="5" eb="7">
      <t>ヒヅケ</t>
    </rPh>
    <rPh sb="8" eb="10">
      <t>キニュウ</t>
    </rPh>
    <rPh sb="19" eb="20">
      <t>ガツ</t>
    </rPh>
    <rPh sb="21" eb="22">
      <t>ニチ</t>
    </rPh>
    <phoneticPr fontId="1"/>
  </si>
  <si>
    <t>（１）「チャレンジ目標を設定し、3週間取り組もう！」について</t>
    <rPh sb="9" eb="11">
      <t>モクヒョウ</t>
    </rPh>
    <rPh sb="12" eb="14">
      <t>セッテイ</t>
    </rPh>
    <rPh sb="17" eb="19">
      <t>シュウカン</t>
    </rPh>
    <rPh sb="19" eb="20">
      <t>ト</t>
    </rPh>
    <rPh sb="21" eb="22">
      <t>ク</t>
    </rPh>
    <phoneticPr fontId="1"/>
  </si>
  <si>
    <t>（２）「健診・検診を受診しよう！」について</t>
    <rPh sb="4" eb="6">
      <t>ケンシン</t>
    </rPh>
    <rPh sb="7" eb="9">
      <t>ケンシン</t>
    </rPh>
    <rPh sb="10" eb="12">
      <t>ジュシン</t>
    </rPh>
    <phoneticPr fontId="1"/>
  </si>
  <si>
    <t>（３）「健康づくりに関するイベントや講座に参加し、新たな取組を始めよう！」について</t>
    <rPh sb="4" eb="6">
      <t>ケンコウ</t>
    </rPh>
    <rPh sb="10" eb="11">
      <t>カン</t>
    </rPh>
    <rPh sb="18" eb="20">
      <t>コウザ</t>
    </rPh>
    <rPh sb="21" eb="23">
      <t>サンカ</t>
    </rPh>
    <rPh sb="25" eb="26">
      <t>アラ</t>
    </rPh>
    <rPh sb="28" eb="30">
      <t>トリクミ</t>
    </rPh>
    <rPh sb="31" eb="32">
      <t>ハジ</t>
    </rPh>
    <phoneticPr fontId="1"/>
  </si>
  <si>
    <r>
      <t>・実施した場合は</t>
    </r>
    <r>
      <rPr>
        <sz val="12"/>
        <color theme="1"/>
        <rFont val="Segoe UI Symbol"/>
        <family val="2"/>
      </rPr>
      <t>☑</t>
    </r>
    <r>
      <rPr>
        <sz val="12"/>
        <color theme="1"/>
        <rFont val="HGP創英角ｺﾞｼｯｸUB"/>
        <family val="3"/>
        <charset val="128"/>
      </rPr>
      <t>をしてください。</t>
    </r>
    <rPh sb="1" eb="3">
      <t>ジッシ</t>
    </rPh>
    <rPh sb="5" eb="7">
      <t>バアイ</t>
    </rPh>
    <phoneticPr fontId="1"/>
  </si>
  <si>
    <r>
      <t>・「その他」の項目に</t>
    </r>
    <r>
      <rPr>
        <sz val="12"/>
        <color theme="1"/>
        <rFont val="Segoe UI Symbol"/>
        <family val="2"/>
      </rPr>
      <t>☑</t>
    </r>
    <r>
      <rPr>
        <sz val="12"/>
        <color theme="1"/>
        <rFont val="HGP創英角ｺﾞｼｯｸUB"/>
        <family val="3"/>
        <charset val="128"/>
      </rPr>
      <t>をした場合、参加した事業やイベント、健康づくりの新たな取組を記入してください。</t>
    </r>
    <rPh sb="4" eb="5">
      <t>タ</t>
    </rPh>
    <rPh sb="7" eb="9">
      <t>コウモク</t>
    </rPh>
    <rPh sb="14" eb="16">
      <t>バアイ</t>
    </rPh>
    <rPh sb="17" eb="19">
      <t>サンカ</t>
    </rPh>
    <rPh sb="21" eb="23">
      <t>ジギョウ</t>
    </rPh>
    <rPh sb="29" eb="31">
      <t>ケンコウ</t>
    </rPh>
    <rPh sb="35" eb="36">
      <t>アラ</t>
    </rPh>
    <rPh sb="38" eb="39">
      <t>ト</t>
    </rPh>
    <rPh sb="39" eb="40">
      <t>ク</t>
    </rPh>
    <rPh sb="41" eb="43">
      <t>キニュウ</t>
    </rPh>
    <phoneticPr fontId="1"/>
  </si>
  <si>
    <t>・上記（１）および（２）のは必須項目です。</t>
    <rPh sb="1" eb="3">
      <t>ジョウキ</t>
    </rPh>
    <rPh sb="14" eb="18">
      <t>ヒッスコウモク</t>
    </rPh>
    <phoneticPr fontId="1"/>
  </si>
  <si>
    <r>
      <t>・賞品が不要の場合は、「賞品が不要な方は、</t>
    </r>
    <r>
      <rPr>
        <sz val="12"/>
        <color theme="1"/>
        <rFont val="Segoe UI Symbol"/>
        <family val="3"/>
      </rPr>
      <t>☑</t>
    </r>
    <r>
      <rPr>
        <sz val="12"/>
        <color theme="1"/>
        <rFont val="HGP創英角ｺﾞｼｯｸUB"/>
        <family val="3"/>
        <charset val="128"/>
      </rPr>
      <t>を入れてください」に</t>
    </r>
    <r>
      <rPr>
        <sz val="12"/>
        <color theme="1"/>
        <rFont val="Segoe UI Symbol"/>
        <family val="2"/>
      </rPr>
      <t>☑</t>
    </r>
    <r>
      <rPr>
        <sz val="12"/>
        <color theme="1"/>
        <rFont val="HGP創英角ｺﾞｼｯｸUB"/>
        <family val="3"/>
        <charset val="128"/>
      </rPr>
      <t>してください。</t>
    </r>
    <rPh sb="1" eb="3">
      <t>ショウヒン</t>
    </rPh>
    <rPh sb="4" eb="6">
      <t>フヨウ</t>
    </rPh>
    <rPh sb="7" eb="9">
      <t>バアイ</t>
    </rPh>
    <rPh sb="12" eb="14">
      <t>ショウヒン</t>
    </rPh>
    <rPh sb="15" eb="17">
      <t>フヨウ</t>
    </rPh>
    <rPh sb="18" eb="19">
      <t>カタ</t>
    </rPh>
    <rPh sb="23" eb="24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</si>
</sst>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"/>
    <numFmt numFmtId="177" formatCode="m/d;@"/>
  </numFmts>
  <fonts count="4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36"/>
      <color theme="1"/>
      <name val="HGS創英角ｺﾞｼｯｸUB"/>
      <family val="3"/>
      <charset val="128"/>
    </font>
    <font>
      <b/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sz val="12"/>
      <color theme="0" tint="-0.34998626667073579"/>
      <name val="游ゴシック"/>
      <family val="2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30"/>
      <color theme="1"/>
      <name val="HGS創英角ｺﾞｼｯｸUB"/>
      <family val="3"/>
      <charset val="128"/>
    </font>
    <font>
      <b/>
      <sz val="30"/>
      <color theme="1"/>
      <name val="HGS創英角ｺﾞｼｯｸUB"/>
      <family val="3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b/>
      <u/>
      <sz val="12"/>
      <color rgb="FFFF0000"/>
      <name val="游ゴシック"/>
      <family val="3"/>
      <charset val="128"/>
      <scheme val="minor"/>
    </font>
    <font>
      <sz val="12"/>
      <color theme="0" tint="-0.34998626667073579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b/>
      <sz val="14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b/>
      <sz val="16"/>
      <color rgb="FFFF0000"/>
      <name val="HGP創英角ｺﾞｼｯｸUB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28"/>
      <color theme="1"/>
      <name val="HGS創英角ｺﾞｼｯｸUB"/>
      <family val="3"/>
      <charset val="128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Segoe UI Symbol"/>
      <family val="2"/>
    </font>
    <font>
      <b/>
      <sz val="12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rgb="FFA3A3A3"/>
      <name val="游ゴシック"/>
      <family val="3"/>
      <charset val="128"/>
      <scheme val="minor"/>
    </font>
    <font>
      <b/>
      <u/>
      <sz val="11"/>
      <color rgb="FFA3A3A3"/>
      <name val="游ゴシック"/>
      <family val="3"/>
      <charset val="128"/>
      <scheme val="minor"/>
    </font>
    <font>
      <sz val="12"/>
      <color theme="1"/>
      <name val="Segoe UI Symbol"/>
      <family val="2"/>
    </font>
    <font>
      <sz val="12"/>
      <color theme="1"/>
      <name val="Segoe UI Symbol"/>
      <family val="3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indexed="64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5" fillId="0" borderId="14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6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>
      <alignment vertical="center"/>
    </xf>
    <xf numFmtId="0" fontId="24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5" fillId="2" borderId="0" xfId="0" applyFont="1" applyFill="1" applyAlignment="1" applyProtection="1">
      <alignment horizontal="center" vertical="center"/>
      <protection locked="0"/>
    </xf>
    <xf numFmtId="0" fontId="21" fillId="0" borderId="0" xfId="0" applyFont="1" applyProtection="1">
      <alignment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1" fillId="0" borderId="0" xfId="0" applyFont="1">
      <alignment vertical="center"/>
    </xf>
    <xf numFmtId="0" fontId="5" fillId="0" borderId="14" xfId="0" applyFont="1" applyBorder="1">
      <alignment vertical="center"/>
    </xf>
    <xf numFmtId="0" fontId="2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/>
    </xf>
    <xf numFmtId="0" fontId="17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7" fillId="4" borderId="34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7" fillId="3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2" fillId="2" borderId="0" xfId="0" applyFont="1" applyFill="1">
      <alignment vertical="center"/>
    </xf>
    <xf numFmtId="0" fontId="33" fillId="0" borderId="0" xfId="0" applyFont="1">
      <alignment vertical="center"/>
    </xf>
    <xf numFmtId="0" fontId="27" fillId="0" borderId="0" xfId="0" applyFont="1">
      <alignment vertical="center"/>
    </xf>
    <xf numFmtId="0" fontId="32" fillId="0" borderId="0" xfId="0" applyFont="1">
      <alignment vertical="center"/>
    </xf>
    <xf numFmtId="0" fontId="3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18" fillId="0" borderId="0" xfId="0" applyFont="1" applyAlignment="1" applyProtection="1">
      <alignment vertical="top"/>
      <protection hidden="1"/>
    </xf>
    <xf numFmtId="0" fontId="5" fillId="0" borderId="33" xfId="0" applyFont="1" applyBorder="1">
      <alignment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top"/>
    </xf>
    <xf numFmtId="0" fontId="27" fillId="0" borderId="44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 wrapText="1"/>
    </xf>
    <xf numFmtId="0" fontId="39" fillId="0" borderId="0" xfId="0" applyFont="1" applyProtection="1">
      <alignment vertical="center"/>
      <protection hidden="1"/>
    </xf>
    <xf numFmtId="0" fontId="40" fillId="0" borderId="0" xfId="0" applyFont="1" applyProtection="1">
      <alignment vertical="center"/>
      <protection hidden="1"/>
    </xf>
    <xf numFmtId="0" fontId="5" fillId="0" borderId="14" xfId="0" applyFont="1" applyBorder="1" applyAlignment="1">
      <alignment horizontal="left" vertical="center"/>
    </xf>
    <xf numFmtId="0" fontId="39" fillId="0" borderId="0" xfId="0" applyFont="1" applyProtection="1">
      <alignment vertical="center"/>
      <protection locked="0" hidden="1"/>
    </xf>
    <xf numFmtId="0" fontId="36" fillId="0" borderId="0" xfId="0" applyFont="1" applyAlignment="1" applyProtection="1">
      <alignment horizontal="left" vertical="top" wrapText="1"/>
      <protection locked="0"/>
    </xf>
    <xf numFmtId="0" fontId="3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left" vertical="center" shrinkToFit="1"/>
      <protection locked="0"/>
    </xf>
    <xf numFmtId="0" fontId="0" fillId="0" borderId="0" xfId="0">
      <alignment vertical="center"/>
    </xf>
    <xf numFmtId="0" fontId="36" fillId="0" borderId="0" xfId="0" applyFont="1" applyProtection="1">
      <alignment vertical="center"/>
      <protection locked="0"/>
    </xf>
    <xf numFmtId="0" fontId="6" fillId="0" borderId="0" xfId="0" applyFont="1">
      <alignment vertical="center"/>
    </xf>
    <xf numFmtId="0" fontId="37" fillId="0" borderId="0" xfId="0" applyFont="1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177" fontId="19" fillId="0" borderId="34" xfId="0" applyNumberFormat="1" applyFont="1" applyBorder="1" applyAlignment="1" applyProtection="1">
      <alignment horizontal="center" vertical="center"/>
      <protection locked="0"/>
    </xf>
    <xf numFmtId="0" fontId="17" fillId="3" borderId="34" xfId="0" applyFont="1" applyFill="1" applyBorder="1" applyAlignment="1">
      <alignment horizontal="center"/>
    </xf>
    <xf numFmtId="0" fontId="17" fillId="4" borderId="34" xfId="0" applyFont="1" applyFill="1" applyBorder="1" applyAlignment="1">
      <alignment horizontal="center"/>
    </xf>
    <xf numFmtId="177" fontId="19" fillId="0" borderId="32" xfId="0" applyNumberFormat="1" applyFont="1" applyBorder="1" applyAlignment="1" applyProtection="1">
      <alignment horizontal="center" vertical="center"/>
      <protection locked="0"/>
    </xf>
    <xf numFmtId="177" fontId="19" fillId="0" borderId="31" xfId="0" applyNumberFormat="1" applyFont="1" applyBorder="1" applyAlignment="1" applyProtection="1">
      <alignment horizontal="center" vertical="center"/>
      <protection locked="0"/>
    </xf>
    <xf numFmtId="177" fontId="19" fillId="0" borderId="3" xfId="0" applyNumberFormat="1" applyFont="1" applyBorder="1" applyAlignment="1" applyProtection="1">
      <alignment horizontal="center" vertical="center"/>
      <protection locked="0"/>
    </xf>
    <xf numFmtId="177" fontId="19" fillId="0" borderId="5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right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center" vertical="center"/>
    </xf>
    <xf numFmtId="0" fontId="37" fillId="0" borderId="30" xfId="0" applyFont="1" applyBorder="1">
      <alignment vertical="center"/>
    </xf>
    <xf numFmtId="0" fontId="37" fillId="0" borderId="31" xfId="0" applyFont="1" applyBorder="1">
      <alignment vertical="center"/>
    </xf>
    <xf numFmtId="0" fontId="37" fillId="0" borderId="9" xfId="0" applyFont="1" applyBorder="1">
      <alignment vertical="center"/>
    </xf>
    <xf numFmtId="0" fontId="37" fillId="0" borderId="0" xfId="0" applyFont="1">
      <alignment vertical="center"/>
    </xf>
    <xf numFmtId="0" fontId="37" fillId="0" borderId="2" xfId="0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6" fillId="0" borderId="7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0" fontId="31" fillId="0" borderId="4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 vertical="center"/>
    </xf>
    <xf numFmtId="0" fontId="37" fillId="0" borderId="41" xfId="0" applyFont="1" applyBorder="1">
      <alignment vertical="center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2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5" fillId="0" borderId="0" xfId="0" applyFont="1">
      <alignment vertical="center"/>
    </xf>
    <xf numFmtId="0" fontId="0" fillId="0" borderId="10" xfId="0" applyBorder="1">
      <alignment vertical="center"/>
    </xf>
    <xf numFmtId="0" fontId="25" fillId="0" borderId="21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5" fillId="0" borderId="24" xfId="0" applyFont="1" applyBorder="1">
      <alignment vertical="center"/>
    </xf>
    <xf numFmtId="0" fontId="25" fillId="0" borderId="25" xfId="0" applyFon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24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4" fillId="0" borderId="0" xfId="0" applyFont="1">
      <alignment vertical="center"/>
    </xf>
    <xf numFmtId="0" fontId="25" fillId="0" borderId="28" xfId="0" applyFont="1" applyBorder="1">
      <alignment vertical="center"/>
    </xf>
    <xf numFmtId="49" fontId="6" fillId="0" borderId="44" xfId="0" applyNumberFormat="1" applyFont="1" applyBorder="1" applyAlignment="1" applyProtection="1">
      <alignment horizontal="center" vertical="center"/>
      <protection locked="0"/>
    </xf>
    <xf numFmtId="49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vertical="top"/>
      <protection locked="0"/>
    </xf>
    <xf numFmtId="0" fontId="5" fillId="0" borderId="37" xfId="0" applyFont="1" applyBorder="1" applyProtection="1">
      <alignment vertical="center"/>
      <protection locked="0"/>
    </xf>
    <xf numFmtId="0" fontId="6" fillId="0" borderId="36" xfId="0" applyFont="1" applyBorder="1" applyProtection="1">
      <alignment vertical="center"/>
      <protection locked="0"/>
    </xf>
    <xf numFmtId="0" fontId="6" fillId="0" borderId="38" xfId="0" applyFont="1" applyBorder="1" applyProtection="1">
      <alignment vertical="center"/>
      <protection locked="0"/>
    </xf>
    <xf numFmtId="0" fontId="38" fillId="0" borderId="0" xfId="0" applyFont="1" applyProtection="1">
      <alignment vertical="center"/>
      <protection locked="0"/>
    </xf>
    <xf numFmtId="0" fontId="37" fillId="0" borderId="0" xfId="0" applyFont="1" applyAlignment="1" applyProtection="1">
      <alignment vertical="center" wrapText="1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5" fillId="2" borderId="39" xfId="0" applyFont="1" applyFill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3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A3A3A3"/>
      <color rgb="FF999999"/>
      <color rgb="FF9B9B9B"/>
      <color rgb="FFB6B6B6"/>
      <color rgb="FFABABAB"/>
      <color rgb="FFB2DE82"/>
      <color rgb="FFCCFFFF"/>
      <color rgb="FFFFFF99"/>
      <color rgb="FFFFFFCC"/>
      <color rgb="FFFB97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L$3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L$32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AL$43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$AL$41" lockText="1" noThreeD="1"/>
</file>

<file path=xl/ctrlProps/ctrlProp28.xml><?xml version="1.0" encoding="utf-8"?>
<formControlPr xmlns="http://schemas.microsoft.com/office/spreadsheetml/2009/9/main" objectType="CheckBox" fmlaLink="$AL$42" lockText="1" noThreeD="1"/>
</file>

<file path=xl/ctrlProps/ctrlProp29.xml><?xml version="1.0" encoding="utf-8"?>
<formControlPr xmlns="http://schemas.microsoft.com/office/spreadsheetml/2009/9/main" objectType="CheckBox" fmlaLink="$AL$38" lockText="1" noThreeD="1"/>
</file>

<file path=xl/ctrlProps/ctrlProp3.xml><?xml version="1.0" encoding="utf-8"?>
<formControlPr xmlns="http://schemas.microsoft.com/office/spreadsheetml/2009/9/main" objectType="CheckBox" fmlaLink="$AL$33" lockText="1" noThreeD="1"/>
</file>

<file path=xl/ctrlProps/ctrlProp30.xml><?xml version="1.0" encoding="utf-8"?>
<formControlPr xmlns="http://schemas.microsoft.com/office/spreadsheetml/2009/9/main" objectType="CheckBox" fmlaLink="$AL$39" lockText="1" noThreeD="1"/>
</file>

<file path=xl/ctrlProps/ctrlProp31.xml><?xml version="1.0" encoding="utf-8"?>
<formControlPr xmlns="http://schemas.microsoft.com/office/spreadsheetml/2009/9/main" objectType="CheckBox" fmlaLink="$AL$40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fmlaLink="$AL$30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168088</xdr:colOff>
      <xdr:row>46</xdr:row>
      <xdr:rowOff>95250</xdr:rowOff>
    </xdr:from>
    <xdr:to>
      <xdr:col>11</xdr:col>
      <xdr:colOff>123826</xdr:colOff>
      <xdr:row>50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8088" y="10134600"/>
          <a:ext cx="2860863" cy="714375"/>
        </a:xfrm>
        <a:prstGeom prst="roundRect">
          <a:avLst/>
        </a:prstGeom>
        <a:noFill/>
        <a:ln w="38100">
          <a:solidFill>
            <a:schemeClr val="accent2"/>
          </a:solidFill>
        </a:ln>
        <a:effectLst>
          <a:glow rad="38100">
            <a:schemeClr val="accent2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0</xdr:rowOff>
        </xdr:from>
        <xdr:to>
          <xdr:col>1</xdr:col>
          <xdr:colOff>228600</xdr:colOff>
          <xdr:row>31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0</xdr:rowOff>
        </xdr:from>
        <xdr:to>
          <xdr:col>2</xdr:col>
          <xdr:colOff>0</xdr:colOff>
          <xdr:row>32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219075</xdr:rowOff>
        </xdr:from>
        <xdr:to>
          <xdr:col>1</xdr:col>
          <xdr:colOff>228600</xdr:colOff>
          <xdr:row>33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31</xdr:col>
      <xdr:colOff>4885</xdr:colOff>
      <xdr:row>29</xdr:row>
      <xdr:rowOff>215900</xdr:rowOff>
    </xdr:from>
    <xdr:to>
      <xdr:col>32</xdr:col>
      <xdr:colOff>105264</xdr:colOff>
      <xdr:row>31</xdr:row>
      <xdr:rowOff>195628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86835" y="6692900"/>
          <a:ext cx="300404" cy="4369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②</a:t>
          </a:r>
        </a:p>
      </xdr:txBody>
    </xdr:sp>
    <xdr:clientData/>
  </xdr:twoCellAnchor>
  <xdr:twoCellAnchor>
    <xdr:from>
      <xdr:col>31</xdr:col>
      <xdr:colOff>0</xdr:colOff>
      <xdr:row>40</xdr:row>
      <xdr:rowOff>226159</xdr:rowOff>
    </xdr:from>
    <xdr:to>
      <xdr:col>32</xdr:col>
      <xdr:colOff>70257</xdr:colOff>
      <xdr:row>42</xdr:row>
      <xdr:rowOff>42008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981950" y="9055834"/>
          <a:ext cx="270282" cy="2730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③</a:t>
          </a:r>
        </a:p>
      </xdr:txBody>
    </xdr:sp>
    <xdr:clientData/>
  </xdr:twoCellAnchor>
  <xdr:twoCellAnchor>
    <xdr:from>
      <xdr:col>1</xdr:col>
      <xdr:colOff>23002</xdr:colOff>
      <xdr:row>47</xdr:row>
      <xdr:rowOff>45738</xdr:rowOff>
    </xdr:from>
    <xdr:to>
      <xdr:col>4</xdr:col>
      <xdr:colOff>99579</xdr:colOff>
      <xdr:row>48</xdr:row>
      <xdr:rowOff>88721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23027" y="10180338"/>
          <a:ext cx="848102" cy="2715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①＋②＋③</a:t>
          </a:r>
        </a:p>
      </xdr:txBody>
    </xdr:sp>
    <xdr:clientData/>
  </xdr:twoCellAnchor>
  <xdr:twoCellAnchor>
    <xdr:from>
      <xdr:col>17</xdr:col>
      <xdr:colOff>64477</xdr:colOff>
      <xdr:row>26</xdr:row>
      <xdr:rowOff>192041</xdr:rowOff>
    </xdr:from>
    <xdr:to>
      <xdr:col>36</xdr:col>
      <xdr:colOff>152400</xdr:colOff>
      <xdr:row>28</xdr:row>
      <xdr:rowOff>8762</xdr:rowOff>
    </xdr:to>
    <xdr:sp macro="" textlink="">
      <xdr:nvSpPr>
        <xdr:cNvPr id="6" name="テキスト ボックス 2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26952" y="6002291"/>
          <a:ext cx="4507523" cy="235821"/>
        </a:xfrm>
        <a:prstGeom prst="rect">
          <a:avLst/>
        </a:prstGeom>
        <a:noFill/>
      </xdr:spPr>
      <xdr:txBody>
        <a:bodyPr wrap="square" lIns="0" tIns="0" rIns="0" bIns="0" rtlCol="0" anchor="ctr" anchorCtr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8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8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受診されたものに</a:t>
          </a:r>
          <a:r>
            <a:rPr kumimoji="1" lang="ja-JP" altLang="en-US" sz="800" baseline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☑</a:t>
          </a:r>
          <a:r>
            <a:rPr kumimoji="1" lang="ja-JP" altLang="en-US" sz="8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を入れてください。</a:t>
          </a:r>
          <a:endParaRPr kumimoji="1" lang="en-US" altLang="ja-JP" sz="8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8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受診月も忘れずに記入してください。</a:t>
          </a:r>
          <a:r>
            <a:rPr lang="ja-JP" altLang="en-US" sz="8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（令和</a:t>
          </a:r>
          <a:r>
            <a:rPr lang="en-US" altLang="ja-JP" sz="8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lang="ja-JP" altLang="en-US" sz="8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  <a:r>
            <a:rPr lang="en-US" altLang="ja-JP" sz="8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8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月～令和</a:t>
          </a:r>
          <a:r>
            <a:rPr lang="en-US" altLang="ja-JP" sz="8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lang="ja-JP" altLang="en-US" sz="8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  <a:r>
            <a:rPr lang="en-US" altLang="ja-JP" sz="8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lang="ja-JP" altLang="en-US" sz="8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月が対象です）</a:t>
          </a:r>
          <a:endParaRPr lang="en-US" altLang="ja-JP" sz="8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195672</xdr:colOff>
      <xdr:row>23</xdr:row>
      <xdr:rowOff>72655</xdr:rowOff>
    </xdr:from>
    <xdr:to>
      <xdr:col>31</xdr:col>
      <xdr:colOff>141797</xdr:colOff>
      <xdr:row>27</xdr:row>
      <xdr:rowOff>18533</xdr:rowOff>
    </xdr:to>
    <xdr:sp macro="" textlink="">
      <xdr:nvSpPr>
        <xdr:cNvPr id="7" name="タイトル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/>
        </xdr:cNvSpPr>
      </xdr:nvSpPr>
      <xdr:spPr>
        <a:xfrm>
          <a:off x="3377022" y="5301880"/>
          <a:ext cx="4746725" cy="717403"/>
        </a:xfrm>
        <a:prstGeom prst="rect">
          <a:avLst/>
        </a:prstGeom>
      </xdr:spPr>
      <xdr:txBody>
        <a:bodyPr vert="horz" wrap="square" lIns="91440" tIns="45720" rIns="91440" bIns="45720" rtlCol="0" anchor="t">
          <a:norm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200"/>
            </a:lnSpc>
          </a:pPr>
          <a:r>
            <a:rPr lang="ja-JP" altLang="en-US" sz="1000" b="1">
              <a:latin typeface="+mn-ea"/>
              <a:ea typeface="+mn-ea"/>
            </a:rPr>
            <a:t>＜例えばこんな目標＞　食生活　　野菜のおかずを一品プラスする　など</a:t>
          </a:r>
          <a:endParaRPr lang="en-US" altLang="ja-JP" sz="1000" b="1"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lang="ja-JP" altLang="en-US" sz="1000" b="1">
              <a:latin typeface="+mn-ea"/>
              <a:ea typeface="+mn-ea"/>
            </a:rPr>
            <a:t>　　　　　　　　　　　運動　　　</a:t>
          </a:r>
          <a:r>
            <a:rPr lang="en-US" altLang="ja-JP" sz="1000" b="1">
              <a:latin typeface="+mn-ea"/>
              <a:ea typeface="+mn-ea"/>
            </a:rPr>
            <a:t>1</a:t>
          </a:r>
          <a:r>
            <a:rPr lang="ja-JP" altLang="en-US" sz="1000" b="1">
              <a:latin typeface="+mn-ea"/>
              <a:ea typeface="+mn-ea"/>
            </a:rPr>
            <a:t>日あとプラス</a:t>
          </a:r>
          <a:r>
            <a:rPr lang="en-US" altLang="ja-JP" sz="1000" b="1">
              <a:latin typeface="+mn-ea"/>
              <a:ea typeface="+mn-ea"/>
            </a:rPr>
            <a:t>10</a:t>
          </a:r>
          <a:r>
            <a:rPr lang="ja-JP" altLang="en-US" sz="1000" b="1">
              <a:latin typeface="+mn-ea"/>
              <a:ea typeface="+mn-ea"/>
            </a:rPr>
            <a:t>分歩く</a:t>
          </a:r>
          <a:endParaRPr lang="en-US" altLang="ja-JP" sz="1000" b="1"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lang="ja-JP" altLang="en-US" sz="1000" b="1">
              <a:latin typeface="+mn-ea"/>
              <a:ea typeface="+mn-ea"/>
            </a:rPr>
            <a:t>　　　　　　　　　　　健康管理　体重／血圧を測って記録する</a:t>
          </a:r>
          <a:endParaRPr lang="en-US" altLang="ja-JP" sz="1000" b="1"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lang="ja-JP" altLang="en-US" sz="1000" b="1">
              <a:latin typeface="+mn-ea"/>
              <a:ea typeface="+mn-ea"/>
            </a:rPr>
            <a:t>　　　　　　　　　　　その他　　禁煙する／休肝日を設ける　など</a:t>
          </a:r>
          <a:endParaRPr lang="en-US" altLang="ja-JP" sz="1000" b="1">
            <a:latin typeface="+mn-ea"/>
            <a:ea typeface="+mn-ea"/>
          </a:endParaRPr>
        </a:p>
      </xdr:txBody>
    </xdr:sp>
    <xdr:clientData/>
  </xdr:twoCellAnchor>
  <xdr:twoCellAnchor>
    <xdr:from>
      <xdr:col>31</xdr:col>
      <xdr:colOff>0</xdr:colOff>
      <xdr:row>18</xdr:row>
      <xdr:rowOff>226868</xdr:rowOff>
    </xdr:from>
    <xdr:to>
      <xdr:col>35</xdr:col>
      <xdr:colOff>17318</xdr:colOff>
      <xdr:row>23</xdr:row>
      <xdr:rowOff>28576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981950" y="4313093"/>
          <a:ext cx="817418" cy="944708"/>
        </a:xfrm>
        <a:prstGeom prst="round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35</xdr:col>
      <xdr:colOff>13855</xdr:colOff>
      <xdr:row>34</xdr:row>
      <xdr:rowOff>13855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981950" y="6705600"/>
          <a:ext cx="813955" cy="947305"/>
        </a:xfrm>
        <a:prstGeom prst="round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40</xdr:row>
      <xdr:rowOff>206761</xdr:rowOff>
    </xdr:from>
    <xdr:to>
      <xdr:col>35</xdr:col>
      <xdr:colOff>7602</xdr:colOff>
      <xdr:row>45</xdr:row>
      <xdr:rowOff>17992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981950" y="9036436"/>
          <a:ext cx="807702" cy="954231"/>
        </a:xfrm>
        <a:prstGeom prst="round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43</xdr:row>
      <xdr:rowOff>183573</xdr:rowOff>
    </xdr:from>
    <xdr:to>
      <xdr:col>35</xdr:col>
      <xdr:colOff>163655</xdr:colOff>
      <xdr:row>46</xdr:row>
      <xdr:rowOff>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981950" y="9699048"/>
          <a:ext cx="963755" cy="34030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ポイント</a:t>
          </a:r>
          <a:r>
            <a:rPr kumimoji="1" lang="en-US" altLang="ja-JP" sz="900" b="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GET</a:t>
          </a:r>
          <a:r>
            <a:rPr kumimoji="1" lang="ja-JP" altLang="en-US" sz="900" b="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！</a:t>
          </a:r>
        </a:p>
      </xdr:txBody>
    </xdr:sp>
    <xdr:clientData/>
  </xdr:twoCellAnchor>
  <xdr:twoCellAnchor>
    <xdr:from>
      <xdr:col>31</xdr:col>
      <xdr:colOff>0</xdr:colOff>
      <xdr:row>21</xdr:row>
      <xdr:rowOff>209550</xdr:rowOff>
    </xdr:from>
    <xdr:to>
      <xdr:col>35</xdr:col>
      <xdr:colOff>174047</xdr:colOff>
      <xdr:row>22</xdr:row>
      <xdr:rowOff>200025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981950" y="4981575"/>
          <a:ext cx="974147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ポイント</a:t>
          </a:r>
          <a:r>
            <a:rPr kumimoji="1" lang="en-US" altLang="ja-JP" sz="900" b="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GET</a:t>
          </a:r>
          <a:r>
            <a:rPr kumimoji="1" lang="ja-JP" altLang="en-US" sz="900" b="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！</a:t>
          </a:r>
        </a:p>
      </xdr:txBody>
    </xdr:sp>
    <xdr:clientData/>
  </xdr:twoCellAnchor>
  <xdr:twoCellAnchor>
    <xdr:from>
      <xdr:col>31</xdr:col>
      <xdr:colOff>0</xdr:colOff>
      <xdr:row>32</xdr:row>
      <xdr:rowOff>219941</xdr:rowOff>
    </xdr:from>
    <xdr:to>
      <xdr:col>35</xdr:col>
      <xdr:colOff>164522</xdr:colOff>
      <xdr:row>34</xdr:row>
      <xdr:rowOff>19050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981950" y="7382741"/>
          <a:ext cx="964622" cy="2753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ポイント</a:t>
          </a:r>
          <a:r>
            <a:rPr kumimoji="1" lang="en-US" altLang="ja-JP" sz="900" b="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GET</a:t>
          </a:r>
          <a:r>
            <a:rPr kumimoji="1" lang="ja-JP" altLang="en-US" sz="900" b="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！</a:t>
          </a:r>
        </a:p>
      </xdr:txBody>
    </xdr:sp>
    <xdr:clientData/>
  </xdr:twoCellAnchor>
  <xdr:twoCellAnchor>
    <xdr:from>
      <xdr:col>31</xdr:col>
      <xdr:colOff>0</xdr:colOff>
      <xdr:row>18</xdr:row>
      <xdr:rowOff>196850</xdr:rowOff>
    </xdr:from>
    <xdr:to>
      <xdr:col>32</xdr:col>
      <xdr:colOff>76689</xdr:colOff>
      <xdr:row>20</xdr:row>
      <xdr:rowOff>33703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981950" y="4283075"/>
          <a:ext cx="276714" cy="2940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①</a:t>
          </a:r>
        </a:p>
      </xdr:txBody>
    </xdr:sp>
    <xdr:clientData/>
  </xdr:twoCellAnchor>
  <xdr:twoCellAnchor>
    <xdr:from>
      <xdr:col>0</xdr:col>
      <xdr:colOff>123825</xdr:colOff>
      <xdr:row>52</xdr:row>
      <xdr:rowOff>180975</xdr:rowOff>
    </xdr:from>
    <xdr:to>
      <xdr:col>12</xdr:col>
      <xdr:colOff>114300</xdr:colOff>
      <xdr:row>54</xdr:row>
      <xdr:rowOff>19050</xdr:rowOff>
    </xdr:to>
    <xdr:sp macro="" textlink="">
      <xdr:nvSpPr>
        <xdr:cNvPr id="15" name="テキスト ボックス 2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23825" y="11306175"/>
          <a:ext cx="3171825" cy="24765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Q1.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「健康マイレージ事業をどこで知りましたか。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209551</xdr:colOff>
      <xdr:row>53</xdr:row>
      <xdr:rowOff>161925</xdr:rowOff>
    </xdr:from>
    <xdr:to>
      <xdr:col>5</xdr:col>
      <xdr:colOff>133351</xdr:colOff>
      <xdr:row>55</xdr:row>
      <xdr:rowOff>0</xdr:rowOff>
    </xdr:to>
    <xdr:sp macro="" textlink="">
      <xdr:nvSpPr>
        <xdr:cNvPr id="16" name="テキスト ボックス 2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09576" y="11515725"/>
          <a:ext cx="971550" cy="20002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広報紙をみて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190500</xdr:colOff>
      <xdr:row>53</xdr:row>
      <xdr:rowOff>152400</xdr:rowOff>
    </xdr:from>
    <xdr:to>
      <xdr:col>11</xdr:col>
      <xdr:colOff>190499</xdr:colOff>
      <xdr:row>54</xdr:row>
      <xdr:rowOff>171450</xdr:rowOff>
    </xdr:to>
    <xdr:sp macro="" textlink="">
      <xdr:nvSpPr>
        <xdr:cNvPr id="17" name="テキスト ボックス 2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714500" y="11506200"/>
          <a:ext cx="1381124" cy="20002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市のホームページ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209551</xdr:colOff>
      <xdr:row>53</xdr:row>
      <xdr:rowOff>152400</xdr:rowOff>
    </xdr:from>
    <xdr:to>
      <xdr:col>16</xdr:col>
      <xdr:colOff>95250</xdr:colOff>
      <xdr:row>54</xdr:row>
      <xdr:rowOff>152400</xdr:rowOff>
    </xdr:to>
    <xdr:sp macro="" textlink="">
      <xdr:nvSpPr>
        <xdr:cNvPr id="18" name="テキスト ボックス 2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390901" y="11506200"/>
          <a:ext cx="990599" cy="1809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会社等から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209551</xdr:colOff>
      <xdr:row>54</xdr:row>
      <xdr:rowOff>161925</xdr:rowOff>
    </xdr:from>
    <xdr:to>
      <xdr:col>5</xdr:col>
      <xdr:colOff>114301</xdr:colOff>
      <xdr:row>56</xdr:row>
      <xdr:rowOff>0</xdr:rowOff>
    </xdr:to>
    <xdr:sp macro="" textlink="">
      <xdr:nvSpPr>
        <xdr:cNvPr id="19" name="テキスト ボックス 2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09576" y="11696700"/>
          <a:ext cx="952500" cy="20002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家族知人から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190500</xdr:colOff>
      <xdr:row>54</xdr:row>
      <xdr:rowOff>152400</xdr:rowOff>
    </xdr:from>
    <xdr:to>
      <xdr:col>16</xdr:col>
      <xdr:colOff>9525</xdr:colOff>
      <xdr:row>55</xdr:row>
      <xdr:rowOff>171450</xdr:rowOff>
    </xdr:to>
    <xdr:sp macro="" textlink="">
      <xdr:nvSpPr>
        <xdr:cNvPr id="20" name="テキスト ボックス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714500" y="11687175"/>
          <a:ext cx="2581275" cy="20002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市の事業や講座・イベントに参加して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209550</xdr:colOff>
      <xdr:row>56</xdr:row>
      <xdr:rowOff>9525</xdr:rowOff>
    </xdr:from>
    <xdr:to>
      <xdr:col>4</xdr:col>
      <xdr:colOff>19050</xdr:colOff>
      <xdr:row>56</xdr:row>
      <xdr:rowOff>209550</xdr:rowOff>
    </xdr:to>
    <xdr:sp macro="" textlink="">
      <xdr:nvSpPr>
        <xdr:cNvPr id="21" name="テキスト ボックス 2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09575" y="11906250"/>
          <a:ext cx="581025" cy="20002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その他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53</xdr:row>
          <xdr:rowOff>161925</xdr:rowOff>
        </xdr:from>
        <xdr:to>
          <xdr:col>1</xdr:col>
          <xdr:colOff>228600</xdr:colOff>
          <xdr:row>55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53</xdr:row>
          <xdr:rowOff>161925</xdr:rowOff>
        </xdr:from>
        <xdr:to>
          <xdr:col>6</xdr:col>
          <xdr:colOff>228600</xdr:colOff>
          <xdr:row>55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54</xdr:row>
          <xdr:rowOff>161925</xdr:rowOff>
        </xdr:from>
        <xdr:to>
          <xdr:col>1</xdr:col>
          <xdr:colOff>228600</xdr:colOff>
          <xdr:row>56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54</xdr:row>
          <xdr:rowOff>152400</xdr:rowOff>
        </xdr:from>
        <xdr:to>
          <xdr:col>6</xdr:col>
          <xdr:colOff>228600</xdr:colOff>
          <xdr:row>56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56</xdr:row>
          <xdr:rowOff>9525</xdr:rowOff>
        </xdr:from>
        <xdr:to>
          <xdr:col>1</xdr:col>
          <xdr:colOff>228600</xdr:colOff>
          <xdr:row>57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53</xdr:row>
          <xdr:rowOff>161925</xdr:rowOff>
        </xdr:from>
        <xdr:to>
          <xdr:col>12</xdr:col>
          <xdr:colOff>247650</xdr:colOff>
          <xdr:row>55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144990</xdr:colOff>
      <xdr:row>59</xdr:row>
      <xdr:rowOff>143933</xdr:rowOff>
    </xdr:from>
    <xdr:to>
      <xdr:col>17</xdr:col>
      <xdr:colOff>78315</xdr:colOff>
      <xdr:row>62</xdr:row>
      <xdr:rowOff>2117</xdr:rowOff>
    </xdr:to>
    <xdr:sp macro="" textlink="">
      <xdr:nvSpPr>
        <xdr:cNvPr id="22" name="テキスト ボックス 2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44990" y="12612158"/>
          <a:ext cx="4495800" cy="37253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</a:t>
          </a:r>
          <a:r>
            <a:rPr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.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この事業をきっかけに、初めて取り組んだものや参加したものは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ありますか。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180975</xdr:colOff>
      <xdr:row>61</xdr:row>
      <xdr:rowOff>152400</xdr:rowOff>
    </xdr:from>
    <xdr:to>
      <xdr:col>3</xdr:col>
      <xdr:colOff>142875</xdr:colOff>
      <xdr:row>63</xdr:row>
      <xdr:rowOff>38099</xdr:rowOff>
    </xdr:to>
    <xdr:sp macro="" textlink="">
      <xdr:nvSpPr>
        <xdr:cNvPr id="23" name="テキスト ボックス 2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81000" y="12954000"/>
          <a:ext cx="457200" cy="24764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はい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209550</xdr:colOff>
      <xdr:row>61</xdr:row>
      <xdr:rowOff>149225</xdr:rowOff>
    </xdr:from>
    <xdr:to>
      <xdr:col>12</xdr:col>
      <xdr:colOff>161925</xdr:colOff>
      <xdr:row>63</xdr:row>
      <xdr:rowOff>44450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733550" y="12950825"/>
          <a:ext cx="1609725" cy="2571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いいえ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141815</xdr:colOff>
      <xdr:row>62</xdr:row>
      <xdr:rowOff>144991</xdr:rowOff>
    </xdr:from>
    <xdr:to>
      <xdr:col>16</xdr:col>
      <xdr:colOff>211667</xdr:colOff>
      <xdr:row>64</xdr:row>
      <xdr:rowOff>113241</xdr:rowOff>
    </xdr:to>
    <xdr:sp macro="" textlink="">
      <xdr:nvSpPr>
        <xdr:cNvPr id="25" name="テキスト ボックス 2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41815" y="13127566"/>
          <a:ext cx="4356102" cy="3302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</a:t>
          </a:r>
          <a:r>
            <a:rPr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.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３で「はい」と答えた方）初めて取り組んだものや参加しものは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どのようなものですか。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159808</xdr:colOff>
      <xdr:row>64</xdr:row>
      <xdr:rowOff>130582</xdr:rowOff>
    </xdr:from>
    <xdr:to>
      <xdr:col>16</xdr:col>
      <xdr:colOff>93133</xdr:colOff>
      <xdr:row>65</xdr:row>
      <xdr:rowOff>68140</xdr:rowOff>
    </xdr:to>
    <xdr:sp macro="" textlink="">
      <xdr:nvSpPr>
        <xdr:cNvPr id="26" name="テキスト ボックス 1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59833" y="13475107"/>
          <a:ext cx="4019550" cy="166158"/>
        </a:xfrm>
        <a:prstGeom prst="rect">
          <a:avLst/>
        </a:prstGeom>
        <a:noFill/>
      </xdr:spPr>
      <xdr:txBody>
        <a:bodyPr wrap="square" lIns="0" tIns="0" rIns="0" bIns="0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健診（人間ドック・がん検診・学校や会社や市の健診・歯科検診）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58209</xdr:colOff>
      <xdr:row>65</xdr:row>
      <xdr:rowOff>109169</xdr:rowOff>
    </xdr:from>
    <xdr:to>
      <xdr:col>11</xdr:col>
      <xdr:colOff>100853</xdr:colOff>
      <xdr:row>66</xdr:row>
      <xdr:rowOff>95250</xdr:rowOff>
    </xdr:to>
    <xdr:sp macro="" textlink="">
      <xdr:nvSpPr>
        <xdr:cNvPr id="27" name="テキスト ボックス 1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05884" y="13682294"/>
          <a:ext cx="2500094" cy="157531"/>
        </a:xfrm>
        <a:prstGeom prst="rect">
          <a:avLst/>
        </a:prstGeom>
        <a:noFill/>
      </xdr:spPr>
      <xdr:txBody>
        <a:bodyPr wrap="square" lIns="0" tIns="0" rIns="0" bIns="0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簡単な健康づくり・健康に関する取り組み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17</xdr:col>
      <xdr:colOff>209550</xdr:colOff>
      <xdr:row>51</xdr:row>
      <xdr:rowOff>200025</xdr:rowOff>
    </xdr:from>
    <xdr:to>
      <xdr:col>35</xdr:col>
      <xdr:colOff>76200</xdr:colOff>
      <xdr:row>52</xdr:row>
      <xdr:rowOff>201084</xdr:rowOff>
    </xdr:to>
    <xdr:sp macro="" textlink="">
      <xdr:nvSpPr>
        <xdr:cNvPr id="28" name="テキスト ボックス 2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772025" y="11115675"/>
          <a:ext cx="4086225" cy="21060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</a:t>
          </a:r>
          <a:r>
            <a:rPr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.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健康づくりに取り組んでみて何か効果を感じましたか。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48683</xdr:colOff>
      <xdr:row>53</xdr:row>
      <xdr:rowOff>19051</xdr:rowOff>
    </xdr:from>
    <xdr:to>
      <xdr:col>22</xdr:col>
      <xdr:colOff>162983</xdr:colOff>
      <xdr:row>54</xdr:row>
      <xdr:rowOff>19051</xdr:rowOff>
    </xdr:to>
    <xdr:sp macro="" textlink="">
      <xdr:nvSpPr>
        <xdr:cNvPr id="29" name="テキスト ボックス 1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106458" y="11372851"/>
          <a:ext cx="857250" cy="180975"/>
        </a:xfrm>
        <a:prstGeom prst="rect">
          <a:avLst/>
        </a:prstGeom>
        <a:noFill/>
      </xdr:spPr>
      <xdr:txBody>
        <a:bodyPr wrap="square" lIns="0" tIns="0" rIns="0" bIns="0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効果を感じた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10584</xdr:colOff>
      <xdr:row>54</xdr:row>
      <xdr:rowOff>28575</xdr:rowOff>
    </xdr:from>
    <xdr:to>
      <xdr:col>20</xdr:col>
      <xdr:colOff>82551</xdr:colOff>
      <xdr:row>55</xdr:row>
      <xdr:rowOff>28576</xdr:rowOff>
    </xdr:to>
    <xdr:sp macro="" textlink="">
      <xdr:nvSpPr>
        <xdr:cNvPr id="30" name="テキスト ボックス 1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068359" y="11563350"/>
          <a:ext cx="319617" cy="180976"/>
        </a:xfrm>
        <a:prstGeom prst="rect">
          <a:avLst/>
        </a:prstGeom>
        <a:noFill/>
      </xdr:spPr>
      <xdr:txBody>
        <a:bodyPr wrap="square" lIns="0" tIns="0" rIns="0" bIns="0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内容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24</xdr:col>
      <xdr:colOff>10583</xdr:colOff>
      <xdr:row>53</xdr:row>
      <xdr:rowOff>26459</xdr:rowOff>
    </xdr:from>
    <xdr:to>
      <xdr:col>30</xdr:col>
      <xdr:colOff>58208</xdr:colOff>
      <xdr:row>54</xdr:row>
      <xdr:rowOff>22225</xdr:rowOff>
    </xdr:to>
    <xdr:sp macro="" textlink="">
      <xdr:nvSpPr>
        <xdr:cNvPr id="31" name="テキスト ボックス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306608" y="11380259"/>
          <a:ext cx="1533525" cy="176741"/>
        </a:xfrm>
        <a:prstGeom prst="rect">
          <a:avLst/>
        </a:prstGeom>
        <a:noFill/>
      </xdr:spPr>
      <xdr:txBody>
        <a:bodyPr wrap="square" lIns="0" tIns="0" rIns="0" bIns="0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効果を感じなかった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17</xdr:col>
      <xdr:colOff>200025</xdr:colOff>
      <xdr:row>56</xdr:row>
      <xdr:rowOff>7409</xdr:rowOff>
    </xdr:from>
    <xdr:to>
      <xdr:col>34</xdr:col>
      <xdr:colOff>190500</xdr:colOff>
      <xdr:row>58</xdr:row>
      <xdr:rowOff>6351</xdr:rowOff>
    </xdr:to>
    <xdr:sp macro="" textlink="">
      <xdr:nvSpPr>
        <xdr:cNvPr id="32" name="テキスト ボックス 2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762500" y="11904134"/>
          <a:ext cx="4010025" cy="38946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６</a:t>
          </a:r>
          <a:r>
            <a:rPr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.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この事業参加後も、何か健康づくりを続けていますか。または、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lang="ja-JP" altLang="en-US" sz="9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続ける予定ですか。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18</xdr:col>
      <xdr:colOff>190500</xdr:colOff>
      <xdr:row>57</xdr:row>
      <xdr:rowOff>120650</xdr:rowOff>
    </xdr:from>
    <xdr:to>
      <xdr:col>20</xdr:col>
      <xdr:colOff>209550</xdr:colOff>
      <xdr:row>58</xdr:row>
      <xdr:rowOff>170391</xdr:rowOff>
    </xdr:to>
    <xdr:sp macro="" textlink="">
      <xdr:nvSpPr>
        <xdr:cNvPr id="33" name="テキスト ボックス 2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000625" y="12245975"/>
          <a:ext cx="514350" cy="21166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はい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21</xdr:col>
      <xdr:colOff>191558</xdr:colOff>
      <xdr:row>57</xdr:row>
      <xdr:rowOff>120650</xdr:rowOff>
    </xdr:from>
    <xdr:to>
      <xdr:col>24</xdr:col>
      <xdr:colOff>153458</xdr:colOff>
      <xdr:row>58</xdr:row>
      <xdr:rowOff>132292</xdr:rowOff>
    </xdr:to>
    <xdr:sp macro="" textlink="">
      <xdr:nvSpPr>
        <xdr:cNvPr id="34" name="テキスト ボックス 2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744633" y="12245975"/>
          <a:ext cx="704850" cy="17356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いいえ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17</xdr:col>
      <xdr:colOff>200025</xdr:colOff>
      <xdr:row>58</xdr:row>
      <xdr:rowOff>154517</xdr:rowOff>
    </xdr:from>
    <xdr:to>
      <xdr:col>35</xdr:col>
      <xdr:colOff>180975</xdr:colOff>
      <xdr:row>60</xdr:row>
      <xdr:rowOff>8467</xdr:rowOff>
    </xdr:to>
    <xdr:sp macro="" textlink="">
      <xdr:nvSpPr>
        <xdr:cNvPr id="35" name="テキスト ボックス 2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762500" y="12441767"/>
          <a:ext cx="4200525" cy="2159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７</a:t>
          </a:r>
          <a:r>
            <a:rPr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.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６で「はい」と答えた方）どのようなことを続けていきますか。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17</xdr:col>
      <xdr:colOff>220133</xdr:colOff>
      <xdr:row>61</xdr:row>
      <xdr:rowOff>160867</xdr:rowOff>
    </xdr:from>
    <xdr:to>
      <xdr:col>35</xdr:col>
      <xdr:colOff>172508</xdr:colOff>
      <xdr:row>62</xdr:row>
      <xdr:rowOff>178858</xdr:rowOff>
    </xdr:to>
    <xdr:sp macro="" textlink="">
      <xdr:nvSpPr>
        <xdr:cNvPr id="36" name="テキスト ボックス 2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782608" y="12962467"/>
          <a:ext cx="4171950" cy="19896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８</a:t>
          </a:r>
          <a:r>
            <a:rPr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.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この事業に参加して、健康に関心を持つきっかけになりましたか。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21</xdr:col>
      <xdr:colOff>191558</xdr:colOff>
      <xdr:row>63</xdr:row>
      <xdr:rowOff>0</xdr:rowOff>
    </xdr:from>
    <xdr:to>
      <xdr:col>24</xdr:col>
      <xdr:colOff>153458</xdr:colOff>
      <xdr:row>64</xdr:row>
      <xdr:rowOff>10583</xdr:rowOff>
    </xdr:to>
    <xdr:sp macro="" textlink="">
      <xdr:nvSpPr>
        <xdr:cNvPr id="37" name="テキスト ボックス 2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744633" y="13163550"/>
          <a:ext cx="704850" cy="191558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いいえ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17</xdr:col>
      <xdr:colOff>218017</xdr:colOff>
      <xdr:row>63</xdr:row>
      <xdr:rowOff>178859</xdr:rowOff>
    </xdr:from>
    <xdr:to>
      <xdr:col>33</xdr:col>
      <xdr:colOff>122767</xdr:colOff>
      <xdr:row>64</xdr:row>
      <xdr:rowOff>210608</xdr:rowOff>
    </xdr:to>
    <xdr:sp macro="" textlink="">
      <xdr:nvSpPr>
        <xdr:cNvPr id="38" name="テキスト ボックス 2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780492" y="13342409"/>
          <a:ext cx="3724275" cy="21272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９</a:t>
          </a:r>
          <a:r>
            <a:rPr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.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ご自身やご家族の感想などがあればご記入ください。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18</xdr:col>
      <xdr:colOff>183091</xdr:colOff>
      <xdr:row>60</xdr:row>
      <xdr:rowOff>9525</xdr:rowOff>
    </xdr:from>
    <xdr:to>
      <xdr:col>34</xdr:col>
      <xdr:colOff>87842</xdr:colOff>
      <xdr:row>61</xdr:row>
      <xdr:rowOff>137584</xdr:rowOff>
    </xdr:to>
    <xdr:sp macro="" textlink="">
      <xdr:nvSpPr>
        <xdr:cNvPr id="39" name="大かっこ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993216" y="12658725"/>
          <a:ext cx="3676651" cy="280459"/>
        </a:xfrm>
        <a:prstGeom prst="bracketPair">
          <a:avLst>
            <a:gd name="adj" fmla="val 897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190500</xdr:colOff>
      <xdr:row>62</xdr:row>
      <xdr:rowOff>150283</xdr:rowOff>
    </xdr:from>
    <xdr:to>
      <xdr:col>20</xdr:col>
      <xdr:colOff>209550</xdr:colOff>
      <xdr:row>63</xdr:row>
      <xdr:rowOff>178858</xdr:rowOff>
    </xdr:to>
    <xdr:sp macro="" textlink="">
      <xdr:nvSpPr>
        <xdr:cNvPr id="40" name="テキスト ボックス 2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5000625" y="13132858"/>
          <a:ext cx="514350" cy="20955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はい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18</xdr:col>
      <xdr:colOff>170391</xdr:colOff>
      <xdr:row>65</xdr:row>
      <xdr:rowOff>17993</xdr:rowOff>
    </xdr:from>
    <xdr:to>
      <xdr:col>34</xdr:col>
      <xdr:colOff>65616</xdr:colOff>
      <xdr:row>67</xdr:row>
      <xdr:rowOff>57979</xdr:rowOff>
    </xdr:to>
    <xdr:sp macro="" textlink="">
      <xdr:nvSpPr>
        <xdr:cNvPr id="41" name="大かっこ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4980516" y="13591118"/>
          <a:ext cx="3667125" cy="392411"/>
        </a:xfrm>
        <a:prstGeom prst="bracketPair">
          <a:avLst>
            <a:gd name="adj" fmla="val 897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28574</xdr:colOff>
      <xdr:row>1</xdr:row>
      <xdr:rowOff>26276</xdr:rowOff>
    </xdr:from>
    <xdr:to>
      <xdr:col>36</xdr:col>
      <xdr:colOff>2955</xdr:colOff>
      <xdr:row>68</xdr:row>
      <xdr:rowOff>76199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28574" y="92951"/>
          <a:ext cx="8956456" cy="13965948"/>
        </a:xfrm>
        <a:prstGeom prst="rect">
          <a:avLst/>
        </a:prstGeom>
        <a:noFill/>
        <a:ln w="28575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124239</xdr:colOff>
      <xdr:row>51</xdr:row>
      <xdr:rowOff>0</xdr:rowOff>
    </xdr:from>
    <xdr:to>
      <xdr:col>11</xdr:col>
      <xdr:colOff>115956</xdr:colOff>
      <xdr:row>52</xdr:row>
      <xdr:rowOff>168088</xdr:rowOff>
    </xdr:to>
    <xdr:sp macro="" textlink="">
      <xdr:nvSpPr>
        <xdr:cNvPr id="43" name="テキスト ボックス 1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24239" y="10768853"/>
          <a:ext cx="2927658" cy="381000"/>
        </a:xfrm>
        <a:prstGeom prst="rect">
          <a:avLst/>
        </a:prstGeom>
        <a:solidFill>
          <a:srgbClr val="92D050"/>
        </a:solidFill>
        <a:ln>
          <a:solidFill>
            <a:srgbClr val="00B050"/>
          </a:solidFill>
        </a:ln>
      </xdr:spPr>
      <xdr:txBody>
        <a:bodyPr wrap="square" lIns="36000" rIns="36000" rtlCol="0" anchor="ctr" anchorCtr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400" b="0">
              <a:solidFill>
                <a:schemeClr val="accent5">
                  <a:lumMod val="75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50</a:t>
          </a:r>
          <a:r>
            <a:rPr kumimoji="1" lang="ja-JP" altLang="en-US" sz="1200" b="0">
              <a:solidFill>
                <a:schemeClr val="accent5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ポイント</a:t>
          </a:r>
          <a:r>
            <a:rPr kumimoji="1" lang="ja-JP" altLang="en-US" sz="11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たまったら、</a:t>
          </a:r>
          <a:r>
            <a:rPr kumimoji="1" lang="ja-JP" altLang="en-US" sz="14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★</a:t>
          </a:r>
          <a:r>
            <a:rPr kumimoji="1" lang="ja-JP" altLang="en-US" sz="12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ふりかえり</a:t>
          </a:r>
          <a:r>
            <a:rPr kumimoji="1" lang="ja-JP" altLang="en-US" sz="14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★</a:t>
          </a:r>
          <a:endParaRPr kumimoji="1" lang="ja-JP" altLang="en-US" sz="12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12</xdr:col>
      <xdr:colOff>171450</xdr:colOff>
      <xdr:row>51</xdr:row>
      <xdr:rowOff>171450</xdr:rowOff>
    </xdr:from>
    <xdr:to>
      <xdr:col>35</xdr:col>
      <xdr:colOff>85725</xdr:colOff>
      <xdr:row>51</xdr:row>
      <xdr:rowOff>171450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3352800" y="11087100"/>
          <a:ext cx="5514975" cy="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104775</xdr:colOff>
      <xdr:row>51</xdr:row>
      <xdr:rowOff>190500</xdr:rowOff>
    </xdr:from>
    <xdr:to>
      <xdr:col>17</xdr:col>
      <xdr:colOff>104775</xdr:colOff>
      <xdr:row>67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4667250" y="11106150"/>
          <a:ext cx="0" cy="281940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79376</xdr:colOff>
      <xdr:row>50</xdr:row>
      <xdr:rowOff>13758</xdr:rowOff>
    </xdr:from>
    <xdr:to>
      <xdr:col>32</xdr:col>
      <xdr:colOff>102660</xdr:colOff>
      <xdr:row>51</xdr:row>
      <xdr:rowOff>204257</xdr:rowOff>
    </xdr:to>
    <xdr:sp macro="" textlink="">
      <xdr:nvSpPr>
        <xdr:cNvPr id="46" name="テキスト ボックス 2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384801" y="10834158"/>
          <a:ext cx="2899834" cy="285749"/>
        </a:xfrm>
        <a:prstGeom prst="rect">
          <a:avLst/>
        </a:prstGeom>
        <a:noFill/>
        <a:ln w="19050">
          <a:noFill/>
        </a:ln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050" b="1"/>
            <a:t>賞</a:t>
          </a:r>
          <a:r>
            <a:rPr kumimoji="1" lang="ja-JP" altLang="en-US" sz="1050" b="1"/>
            <a:t>品が不要な方は、☑を入れてください</a:t>
          </a:r>
        </a:p>
      </xdr:txBody>
    </xdr:sp>
    <xdr:clientData/>
  </xdr:twoCellAnchor>
  <xdr:twoCellAnchor>
    <xdr:from>
      <xdr:col>2</xdr:col>
      <xdr:colOff>66675</xdr:colOff>
      <xdr:row>43</xdr:row>
      <xdr:rowOff>9525</xdr:rowOff>
    </xdr:from>
    <xdr:to>
      <xdr:col>19</xdr:col>
      <xdr:colOff>219075</xdr:colOff>
      <xdr:row>45</xdr:row>
      <xdr:rowOff>19050</xdr:rowOff>
    </xdr:to>
    <xdr:sp macro="" textlink="">
      <xdr:nvSpPr>
        <xdr:cNvPr id="47" name="大かっこ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14350" y="9525000"/>
          <a:ext cx="4762500" cy="466725"/>
        </a:xfrm>
        <a:prstGeom prst="bracketPair">
          <a:avLst>
            <a:gd name="adj" fmla="val 100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80638</xdr:colOff>
      <xdr:row>39</xdr:row>
      <xdr:rowOff>4446</xdr:rowOff>
    </xdr:from>
    <xdr:to>
      <xdr:col>27</xdr:col>
      <xdr:colOff>67236</xdr:colOff>
      <xdr:row>42</xdr:row>
      <xdr:rowOff>22412</xdr:rowOff>
    </xdr:to>
    <xdr:sp macro="" textlink="">
      <xdr:nvSpPr>
        <xdr:cNvPr id="48" name="タイトル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/>
        </xdr:cNvSpPr>
      </xdr:nvSpPr>
      <xdr:spPr>
        <a:xfrm>
          <a:off x="5138413" y="8605521"/>
          <a:ext cx="1967798" cy="703766"/>
        </a:xfrm>
        <a:prstGeom prst="rect">
          <a:avLst/>
        </a:prstGeom>
      </xdr:spPr>
      <xdr:txBody>
        <a:bodyPr vert="horz" wrap="square" lIns="91440" tIns="45720" rIns="91440" bIns="45720" rtlCol="0" anchor="t">
          <a:normAutofit lnSpcReduction="10000"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 b="1">
              <a:latin typeface="+mn-ea"/>
              <a:ea typeface="+mn-ea"/>
            </a:rPr>
            <a:t>松山市では健康づくりの</a:t>
          </a:r>
          <a:endParaRPr lang="en-US" altLang="ja-JP" sz="800" b="1">
            <a:latin typeface="+mn-ea"/>
            <a:ea typeface="+mn-ea"/>
          </a:endParaRPr>
        </a:p>
        <a:p>
          <a:r>
            <a:rPr lang="ja-JP" altLang="en-US" sz="800" b="1">
              <a:latin typeface="+mn-ea"/>
              <a:ea typeface="+mn-ea"/>
            </a:rPr>
            <a:t>様々な事業を実施しています。</a:t>
          </a:r>
          <a:endParaRPr lang="en-US" altLang="ja-JP" sz="800" b="1">
            <a:latin typeface="+mn-ea"/>
            <a:ea typeface="+mn-ea"/>
          </a:endParaRPr>
        </a:p>
        <a:p>
          <a:r>
            <a:rPr lang="ja-JP" altLang="en-US" sz="800" b="1">
              <a:latin typeface="+mn-ea"/>
              <a:ea typeface="+mn-ea"/>
            </a:rPr>
            <a:t>もちろん、ポイント対象！</a:t>
          </a:r>
          <a:endParaRPr lang="en-US" altLang="ja-JP" sz="800" b="1">
            <a:latin typeface="+mn-ea"/>
            <a:ea typeface="+mn-ea"/>
          </a:endParaRPr>
        </a:p>
        <a:p>
          <a:r>
            <a:rPr lang="ja-JP" altLang="en-US" sz="800" b="1">
              <a:latin typeface="+mn-ea"/>
              <a:ea typeface="+mn-ea"/>
            </a:rPr>
            <a:t>詳しくは二次元コードをチェック！！</a:t>
          </a:r>
          <a:endParaRPr lang="en-US" altLang="ja-JP" sz="800" b="1">
            <a:latin typeface="+mn-ea"/>
            <a:ea typeface="+mn-ea"/>
          </a:endParaRPr>
        </a:p>
      </xdr:txBody>
    </xdr:sp>
    <xdr:clientData/>
  </xdr:twoCellAnchor>
  <xdr:twoCellAnchor editAs="oneCell">
    <xdr:from>
      <xdr:col>24</xdr:col>
      <xdr:colOff>236472</xdr:colOff>
      <xdr:row>42</xdr:row>
      <xdr:rowOff>102766</xdr:rowOff>
    </xdr:from>
    <xdr:to>
      <xdr:col>26</xdr:col>
      <xdr:colOff>36232</xdr:colOff>
      <xdr:row>43</xdr:row>
      <xdr:rowOff>129784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297245">
          <a:off x="6532497" y="9389641"/>
          <a:ext cx="295060" cy="255618"/>
        </a:xfrm>
        <a:prstGeom prst="rect">
          <a:avLst/>
        </a:prstGeom>
      </xdr:spPr>
    </xdr:pic>
    <xdr:clientData/>
  </xdr:twoCellAnchor>
  <xdr:twoCellAnchor>
    <xdr:from>
      <xdr:col>20</xdr:col>
      <xdr:colOff>164042</xdr:colOff>
      <xdr:row>54</xdr:row>
      <xdr:rowOff>17992</xdr:rowOff>
    </xdr:from>
    <xdr:to>
      <xdr:col>33</xdr:col>
      <xdr:colOff>64558</xdr:colOff>
      <xdr:row>54</xdr:row>
      <xdr:rowOff>160867</xdr:rowOff>
    </xdr:to>
    <xdr:sp macro="" textlink="">
      <xdr:nvSpPr>
        <xdr:cNvPr id="50" name="大かっこ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469467" y="11552767"/>
          <a:ext cx="2977091" cy="142875"/>
        </a:xfrm>
        <a:prstGeom prst="bracketPair">
          <a:avLst>
            <a:gd name="adj" fmla="val 897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57</xdr:row>
      <xdr:rowOff>123825</xdr:rowOff>
    </xdr:from>
    <xdr:to>
      <xdr:col>12</xdr:col>
      <xdr:colOff>0</xdr:colOff>
      <xdr:row>59</xdr:row>
      <xdr:rowOff>19050</xdr:rowOff>
    </xdr:to>
    <xdr:sp macro="" textlink="">
      <xdr:nvSpPr>
        <xdr:cNvPr id="51" name="テキスト ボックス 2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33350" y="12249150"/>
          <a:ext cx="3048000" cy="23812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</a:t>
          </a:r>
          <a:r>
            <a:rPr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.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昨年度、チャレンジシートを提出しましたか。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58</xdr:row>
          <xdr:rowOff>152400</xdr:rowOff>
        </xdr:from>
        <xdr:to>
          <xdr:col>1</xdr:col>
          <xdr:colOff>228600</xdr:colOff>
          <xdr:row>60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58</xdr:row>
          <xdr:rowOff>152400</xdr:rowOff>
        </xdr:from>
        <xdr:to>
          <xdr:col>6</xdr:col>
          <xdr:colOff>228600</xdr:colOff>
          <xdr:row>60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190500</xdr:colOff>
      <xdr:row>58</xdr:row>
      <xdr:rowOff>152400</xdr:rowOff>
    </xdr:from>
    <xdr:to>
      <xdr:col>3</xdr:col>
      <xdr:colOff>152400</xdr:colOff>
      <xdr:row>60</xdr:row>
      <xdr:rowOff>38099</xdr:rowOff>
    </xdr:to>
    <xdr:sp macro="" textlink="">
      <xdr:nvSpPr>
        <xdr:cNvPr id="52" name="テキスト ボックス 2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390525" y="12439650"/>
          <a:ext cx="457200" cy="24764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はい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200026</xdr:colOff>
      <xdr:row>58</xdr:row>
      <xdr:rowOff>152400</xdr:rowOff>
    </xdr:from>
    <xdr:to>
      <xdr:col>10</xdr:col>
      <xdr:colOff>161926</xdr:colOff>
      <xdr:row>60</xdr:row>
      <xdr:rowOff>47625</xdr:rowOff>
    </xdr:to>
    <xdr:sp macro="" textlink="">
      <xdr:nvSpPr>
        <xdr:cNvPr id="53" name="テキスト ボックス 2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724026" y="12439650"/>
          <a:ext cx="1066800" cy="2571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いいえ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</xdr:col>
      <xdr:colOff>123264</xdr:colOff>
      <xdr:row>56</xdr:row>
      <xdr:rowOff>47625</xdr:rowOff>
    </xdr:from>
    <xdr:to>
      <xdr:col>15</xdr:col>
      <xdr:colOff>161923</xdr:colOff>
      <xdr:row>57</xdr:row>
      <xdr:rowOff>0</xdr:rowOff>
    </xdr:to>
    <xdr:sp macro="" textlink="">
      <xdr:nvSpPr>
        <xdr:cNvPr id="54" name="大かっこ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098176" y="11791390"/>
          <a:ext cx="3120276" cy="176492"/>
        </a:xfrm>
        <a:prstGeom prst="bracketPair">
          <a:avLst>
            <a:gd name="adj" fmla="val 897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</xdr:colOff>
      <xdr:row>15</xdr:row>
      <xdr:rowOff>57151</xdr:rowOff>
    </xdr:from>
    <xdr:to>
      <xdr:col>10</xdr:col>
      <xdr:colOff>73269</xdr:colOff>
      <xdr:row>15</xdr:row>
      <xdr:rowOff>285751</xdr:rowOff>
    </xdr:to>
    <xdr:sp macro="" textlink="">
      <xdr:nvSpPr>
        <xdr:cNvPr id="55" name="四角形: 角を丸くする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247650" y="3314701"/>
          <a:ext cx="2454519" cy="228600"/>
        </a:xfrm>
        <a:prstGeom prst="roundRect">
          <a:avLst/>
        </a:prstGeom>
        <a:solidFill>
          <a:srgbClr val="B2DE82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050" b="1"/>
        </a:p>
      </xdr:txBody>
    </xdr:sp>
    <xdr:clientData/>
  </xdr:twoCellAnchor>
  <xdr:twoCellAnchor>
    <xdr:from>
      <xdr:col>0</xdr:col>
      <xdr:colOff>76200</xdr:colOff>
      <xdr:row>27</xdr:row>
      <xdr:rowOff>28575</xdr:rowOff>
    </xdr:from>
    <xdr:to>
      <xdr:col>35</xdr:col>
      <xdr:colOff>171450</xdr:colOff>
      <xdr:row>28</xdr:row>
      <xdr:rowOff>200025</xdr:rowOff>
    </xdr:to>
    <xdr:sp macro="" textlink="">
      <xdr:nvSpPr>
        <xdr:cNvPr id="56" name="四角形: 角を丸くする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76200" y="6029325"/>
          <a:ext cx="8877300" cy="400050"/>
        </a:xfrm>
        <a:prstGeom prst="roundRect">
          <a:avLst/>
        </a:prstGeom>
        <a:solidFill>
          <a:srgbClr val="92D05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113941</xdr:colOff>
      <xdr:row>27</xdr:row>
      <xdr:rowOff>58391</xdr:rowOff>
    </xdr:from>
    <xdr:to>
      <xdr:col>15</xdr:col>
      <xdr:colOff>232163</xdr:colOff>
      <xdr:row>28</xdr:row>
      <xdr:rowOff>179567</xdr:rowOff>
    </xdr:to>
    <xdr:grpSp>
      <xdr:nvGrpSpPr>
        <xdr:cNvPr id="57" name="グループ化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pSpPr/>
      </xdr:nvGrpSpPr>
      <xdr:grpSpPr>
        <a:xfrm rot="857210">
          <a:off x="3542941" y="6220652"/>
          <a:ext cx="664874" cy="353089"/>
          <a:chOff x="4371975" y="2778361"/>
          <a:chExt cx="609600" cy="349776"/>
        </a:xfrm>
      </xdr:grpSpPr>
      <xdr:sp macro="" textlink="">
        <xdr:nvSpPr>
          <xdr:cNvPr id="58" name="楕円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4371975" y="2781300"/>
            <a:ext cx="609600" cy="333375"/>
          </a:xfrm>
          <a:prstGeom prst="ellipse">
            <a:avLst/>
          </a:prstGeom>
          <a:solidFill>
            <a:srgbClr val="FF0000"/>
          </a:solidFill>
          <a:ln w="28575"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 txBox="1"/>
        </xdr:nvSpPr>
        <xdr:spPr>
          <a:xfrm>
            <a:off x="4451387" y="2778361"/>
            <a:ext cx="523875" cy="349776"/>
          </a:xfrm>
          <a:prstGeom prst="rect">
            <a:avLst/>
          </a:prstGeom>
          <a:noFill/>
          <a:ln w="28575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200" b="0" cap="none" spc="0">
                <a:ln w="6600">
                  <a:solidFill>
                    <a:srgbClr val="FFFF00"/>
                  </a:solidFill>
                  <a:prstDash val="solid"/>
                </a:ln>
                <a:solidFill>
                  <a:srgbClr val="FFFF00"/>
                </a:solidFill>
                <a:effectLst>
                  <a:outerShdw dist="38100" dir="2700000" algn="tl" rotWithShape="0">
                    <a:schemeClr val="accent2"/>
                  </a:outerShdw>
                </a:effectLst>
              </a:rPr>
              <a:t>必須</a:t>
            </a:r>
          </a:p>
        </xdr:txBody>
      </xdr:sp>
    </xdr:grpSp>
    <xdr:clientData/>
  </xdr:twoCellAnchor>
  <xdr:oneCellAnchor>
    <xdr:from>
      <xdr:col>16</xdr:col>
      <xdr:colOff>228600</xdr:colOff>
      <xdr:row>27</xdr:row>
      <xdr:rowOff>32301</xdr:rowOff>
    </xdr:from>
    <xdr:ext cx="4031873" cy="437684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4514850" y="6033051"/>
          <a:ext cx="4031873" cy="437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000" b="1"/>
            <a:t>松山市が実施する健診や、会社での定期健診、個人で医療機関で</a:t>
          </a:r>
          <a:endParaRPr kumimoji="1" lang="en-US" altLang="ja-JP" sz="1000" b="1"/>
        </a:p>
        <a:p>
          <a:pPr>
            <a:lnSpc>
              <a:spcPts val="1300"/>
            </a:lnSpc>
          </a:pPr>
          <a:r>
            <a:rPr kumimoji="1" lang="ja-JP" altLang="en-US" sz="1000" b="1"/>
            <a:t>受診する健診、がん検診、人間ドックなどが対象です。</a:t>
          </a:r>
          <a:endParaRPr kumimoji="1" lang="en-US" altLang="ja-JP" sz="1000" b="1"/>
        </a:p>
      </xdr:txBody>
    </xdr:sp>
    <xdr:clientData/>
  </xdr:oneCellAnchor>
  <xdr:twoCellAnchor>
    <xdr:from>
      <xdr:col>0</xdr:col>
      <xdr:colOff>76200</xdr:colOff>
      <xdr:row>34</xdr:row>
      <xdr:rowOff>47625</xdr:rowOff>
    </xdr:from>
    <xdr:to>
      <xdr:col>35</xdr:col>
      <xdr:colOff>171449</xdr:colOff>
      <xdr:row>36</xdr:row>
      <xdr:rowOff>104775</xdr:rowOff>
    </xdr:to>
    <xdr:sp macro="" textlink="">
      <xdr:nvSpPr>
        <xdr:cNvPr id="61" name="四角形: 角を丸くする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76200" y="7686675"/>
          <a:ext cx="8877299" cy="400050"/>
        </a:xfrm>
        <a:prstGeom prst="roundRect">
          <a:avLst/>
        </a:prstGeom>
        <a:solidFill>
          <a:srgbClr val="92D05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oneCellAnchor>
    <xdr:from>
      <xdr:col>25</xdr:col>
      <xdr:colOff>112059</xdr:colOff>
      <xdr:row>37</xdr:row>
      <xdr:rowOff>93955</xdr:rowOff>
    </xdr:from>
    <xdr:ext cx="2185147" cy="63075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655734" y="8237830"/>
          <a:ext cx="2185147" cy="630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/>
            <a:t>参加した事業やイベント、</a:t>
          </a:r>
          <a:endParaRPr kumimoji="1" lang="en-US" altLang="ja-JP" sz="1100" b="1"/>
        </a:p>
        <a:p>
          <a:r>
            <a:rPr kumimoji="1" lang="ja-JP" altLang="en-US" sz="1100" b="1"/>
            <a:t>　　取組</a:t>
          </a:r>
          <a:r>
            <a:rPr kumimoji="1" lang="en-US" altLang="ja-JP" sz="1100" b="1"/>
            <a:t>1</a:t>
          </a:r>
          <a:r>
            <a:rPr kumimoji="1" lang="ja-JP" altLang="en-US" sz="1100" b="1"/>
            <a:t>つにつき</a:t>
          </a:r>
          <a:r>
            <a:rPr kumimoji="1" lang="ja-JP" altLang="en-US" sz="1800" b="1" cap="none" spc="0">
              <a:ln w="6350">
                <a:solidFill>
                  <a:srgbClr val="002060"/>
                </a:solidFill>
                <a:prstDash val="solid"/>
              </a:ln>
              <a:solidFill>
                <a:srgbClr val="FFFF00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５</a:t>
          </a:r>
          <a:r>
            <a:rPr kumimoji="1" lang="ja-JP" altLang="en-US" sz="1100" b="1"/>
            <a:t>ポイント</a:t>
          </a:r>
          <a:endParaRPr kumimoji="1" lang="en-US" altLang="ja-JP" sz="1100" b="1"/>
        </a:p>
      </xdr:txBody>
    </xdr:sp>
    <xdr:clientData/>
  </xdr:oneCellAnchor>
  <xdr:twoCellAnchor editAs="oneCell">
    <xdr:from>
      <xdr:col>26</xdr:col>
      <xdr:colOff>230343</xdr:colOff>
      <xdr:row>41</xdr:row>
      <xdr:rowOff>193563</xdr:rowOff>
    </xdr:from>
    <xdr:to>
      <xdr:col>29</xdr:col>
      <xdr:colOff>240927</xdr:colOff>
      <xdr:row>45</xdr:row>
      <xdr:rowOff>22600</xdr:rowOff>
    </xdr:to>
    <xdr:pic>
      <xdr:nvPicPr>
        <xdr:cNvPr id="63" name="図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1668" y="9251838"/>
          <a:ext cx="753534" cy="74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52</xdr:row>
          <xdr:rowOff>219075</xdr:rowOff>
        </xdr:from>
        <xdr:to>
          <xdr:col>18</xdr:col>
          <xdr:colOff>209550</xdr:colOff>
          <xdr:row>54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52</xdr:row>
          <xdr:rowOff>219075</xdr:rowOff>
        </xdr:from>
        <xdr:to>
          <xdr:col>23</xdr:col>
          <xdr:colOff>152400</xdr:colOff>
          <xdr:row>54</xdr:row>
          <xdr:rowOff>38100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57</xdr:row>
          <xdr:rowOff>123825</xdr:rowOff>
        </xdr:from>
        <xdr:to>
          <xdr:col>18</xdr:col>
          <xdr:colOff>209550</xdr:colOff>
          <xdr:row>59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57</xdr:row>
          <xdr:rowOff>133350</xdr:rowOff>
        </xdr:from>
        <xdr:to>
          <xdr:col>21</xdr:col>
          <xdr:colOff>200025</xdr:colOff>
          <xdr:row>59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62</xdr:row>
          <xdr:rowOff>152400</xdr:rowOff>
        </xdr:from>
        <xdr:to>
          <xdr:col>18</xdr:col>
          <xdr:colOff>200025</xdr:colOff>
          <xdr:row>64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62</xdr:row>
          <xdr:rowOff>152400</xdr:rowOff>
        </xdr:from>
        <xdr:to>
          <xdr:col>21</xdr:col>
          <xdr:colOff>209550</xdr:colOff>
          <xdr:row>64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61</xdr:row>
          <xdr:rowOff>152400</xdr:rowOff>
        </xdr:from>
        <xdr:to>
          <xdr:col>1</xdr:col>
          <xdr:colOff>200025</xdr:colOff>
          <xdr:row>63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61</xdr:row>
          <xdr:rowOff>142875</xdr:rowOff>
        </xdr:from>
        <xdr:to>
          <xdr:col>6</xdr:col>
          <xdr:colOff>238125</xdr:colOff>
          <xdr:row>63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64</xdr:row>
          <xdr:rowOff>104775</xdr:rowOff>
        </xdr:from>
        <xdr:to>
          <xdr:col>1</xdr:col>
          <xdr:colOff>200025</xdr:colOff>
          <xdr:row>65</xdr:row>
          <xdr:rowOff>85725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65</xdr:row>
          <xdr:rowOff>66675</xdr:rowOff>
        </xdr:from>
        <xdr:to>
          <xdr:col>1</xdr:col>
          <xdr:colOff>200025</xdr:colOff>
          <xdr:row>66</xdr:row>
          <xdr:rowOff>114300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11</xdr:col>
      <xdr:colOff>164348</xdr:colOff>
      <xdr:row>51</xdr:row>
      <xdr:rowOff>10583</xdr:rowOff>
    </xdr:from>
    <xdr:to>
      <xdr:col>14</xdr:col>
      <xdr:colOff>2423</xdr:colOff>
      <xdr:row>52</xdr:row>
      <xdr:rowOff>152926</xdr:rowOff>
    </xdr:to>
    <xdr:grpSp>
      <xdr:nvGrpSpPr>
        <xdr:cNvPr id="3072" name="グループ化 307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GrpSpPr/>
      </xdr:nvGrpSpPr>
      <xdr:grpSpPr>
        <a:xfrm rot="857210">
          <a:off x="3046696" y="11158974"/>
          <a:ext cx="658053" cy="349409"/>
          <a:chOff x="4371975" y="2778361"/>
          <a:chExt cx="609600" cy="349776"/>
        </a:xfrm>
      </xdr:grpSpPr>
      <xdr:sp macro="" textlink="">
        <xdr:nvSpPr>
          <xdr:cNvPr id="3095" name="楕円 3094">
            <a:extLst>
              <a:ext uri="{FF2B5EF4-FFF2-40B4-BE49-F238E27FC236}">
                <a16:creationId xmlns:a16="http://schemas.microsoft.com/office/drawing/2014/main" id="{00000000-0008-0000-0000-0000170C0000}"/>
              </a:ext>
            </a:extLst>
          </xdr:cNvPr>
          <xdr:cNvSpPr/>
        </xdr:nvSpPr>
        <xdr:spPr>
          <a:xfrm>
            <a:off x="4371975" y="2781300"/>
            <a:ext cx="609600" cy="333375"/>
          </a:xfrm>
          <a:prstGeom prst="ellipse">
            <a:avLst/>
          </a:prstGeom>
          <a:solidFill>
            <a:srgbClr val="FF0000"/>
          </a:solidFill>
          <a:ln w="28575"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96" name="テキスト ボックス 3095">
            <a:extLst>
              <a:ext uri="{FF2B5EF4-FFF2-40B4-BE49-F238E27FC236}">
                <a16:creationId xmlns:a16="http://schemas.microsoft.com/office/drawing/2014/main" id="{00000000-0008-0000-0000-0000180C0000}"/>
              </a:ext>
            </a:extLst>
          </xdr:cNvPr>
          <xdr:cNvSpPr txBox="1"/>
        </xdr:nvSpPr>
        <xdr:spPr>
          <a:xfrm>
            <a:off x="4451389" y="2778361"/>
            <a:ext cx="523875" cy="349776"/>
          </a:xfrm>
          <a:prstGeom prst="rect">
            <a:avLst/>
          </a:prstGeom>
          <a:noFill/>
          <a:ln w="28575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200" b="0" cap="none" spc="0">
                <a:ln w="6600">
                  <a:solidFill>
                    <a:srgbClr val="FFFF00"/>
                  </a:solidFill>
                  <a:prstDash val="solid"/>
                </a:ln>
                <a:solidFill>
                  <a:srgbClr val="FFFF00"/>
                </a:solidFill>
                <a:effectLst>
                  <a:outerShdw dist="38100" dir="2700000" algn="tl" rotWithShape="0">
                    <a:schemeClr val="accent2"/>
                  </a:outerShdw>
                </a:effectLst>
              </a:rPr>
              <a:t>必須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142875</xdr:colOff>
          <xdr:row>50</xdr:row>
          <xdr:rowOff>38100</xdr:rowOff>
        </xdr:from>
        <xdr:to>
          <xdr:col>35</xdr:col>
          <xdr:colOff>57150</xdr:colOff>
          <xdr:row>52</xdr:row>
          <xdr:rowOff>0</xdr:rowOff>
        </xdr:to>
        <xdr:sp macro="" textlink="">
          <xdr:nvSpPr>
            <xdr:cNvPr id="3082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32</xdr:col>
      <xdr:colOff>74085</xdr:colOff>
      <xdr:row>51</xdr:row>
      <xdr:rowOff>88900</xdr:rowOff>
    </xdr:from>
    <xdr:to>
      <xdr:col>33</xdr:col>
      <xdr:colOff>119591</xdr:colOff>
      <xdr:row>51</xdr:row>
      <xdr:rowOff>89958</xdr:rowOff>
    </xdr:to>
    <xdr:cxnSp macro="">
      <xdr:nvCxnSpPr>
        <xdr:cNvPr id="3098" name="直線矢印コネクタ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CxnSpPr/>
      </xdr:nvCxnSpPr>
      <xdr:spPr>
        <a:xfrm flipV="1">
          <a:off x="8256060" y="11004550"/>
          <a:ext cx="245531" cy="1058"/>
        </a:xfrm>
        <a:prstGeom prst="straightConnector1">
          <a:avLst/>
        </a:prstGeom>
        <a:ln w="19050">
          <a:solidFill>
            <a:srgbClr val="002060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193623</xdr:colOff>
      <xdr:row>29</xdr:row>
      <xdr:rowOff>166787</xdr:rowOff>
    </xdr:from>
    <xdr:to>
      <xdr:col>30</xdr:col>
      <xdr:colOff>67236</xdr:colOff>
      <xdr:row>32</xdr:row>
      <xdr:rowOff>168088</xdr:rowOff>
    </xdr:to>
    <xdr:sp macro="" textlink="">
      <xdr:nvSpPr>
        <xdr:cNvPr id="3099" name="テキスト ボックス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6489648" y="6643787"/>
          <a:ext cx="1359513" cy="6871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 b="0"/>
            <a:t>☑</a:t>
          </a:r>
          <a:r>
            <a:rPr kumimoji="1" lang="ja-JP" altLang="en-US" sz="1100" b="1"/>
            <a:t>ひとつで</a:t>
          </a:r>
          <a:endParaRPr kumimoji="1" lang="en-US" altLang="ja-JP" sz="1100" b="1"/>
        </a:p>
        <a:p>
          <a:r>
            <a:rPr kumimoji="1" lang="ja-JP" altLang="en-US" sz="1100" b="1">
              <a:ln w="6350">
                <a:solidFill>
                  <a:schemeClr val="tx1"/>
                </a:solidFill>
              </a:ln>
              <a:solidFill>
                <a:srgbClr val="FFFF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</a:t>
          </a:r>
          <a:r>
            <a:rPr kumimoji="1" lang="ja-JP" altLang="en-US" sz="1600" b="1">
              <a:ln w="6350">
                <a:solidFill>
                  <a:schemeClr val="tx1"/>
                </a:solidFill>
              </a:ln>
              <a:solidFill>
                <a:srgbClr val="FFFF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１０</a:t>
          </a:r>
          <a:r>
            <a:rPr kumimoji="1" lang="ja-JP" altLang="en-US" sz="1100" b="1"/>
            <a:t>ポイント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219075</xdr:rowOff>
        </xdr:from>
        <xdr:to>
          <xdr:col>2</xdr:col>
          <xdr:colOff>38100</xdr:colOff>
          <xdr:row>43</xdr:row>
          <xdr:rowOff>9525</xdr:rowOff>
        </xdr:to>
        <xdr:sp macro="" textlink="">
          <xdr:nvSpPr>
            <xdr:cNvPr id="3097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0</xdr:col>
      <xdr:colOff>53970</xdr:colOff>
      <xdr:row>26</xdr:row>
      <xdr:rowOff>57322</xdr:rowOff>
    </xdr:from>
    <xdr:ext cx="3565529" cy="521425"/>
    <xdr:sp macro="" textlink="">
      <xdr:nvSpPr>
        <xdr:cNvPr id="3101" name="テキスト ボックス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53970" y="5972347"/>
          <a:ext cx="3565529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 b="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Aharoni" panose="02010803020104030203" pitchFamily="2" charset="-79"/>
            </a:rPr>
            <a:t>②健診・検診を受診しよう！</a:t>
          </a:r>
        </a:p>
      </xdr:txBody>
    </xdr:sp>
    <xdr:clientData/>
  </xdr:oneCellAnchor>
  <xdr:oneCellAnchor>
    <xdr:from>
      <xdr:col>0</xdr:col>
      <xdr:colOff>57858</xdr:colOff>
      <xdr:row>33</xdr:row>
      <xdr:rowOff>240196</xdr:rowOff>
    </xdr:from>
    <xdr:ext cx="8655445" cy="442192"/>
    <xdr:sp macro="" textlink="">
      <xdr:nvSpPr>
        <xdr:cNvPr id="3102" name="テキスト ボックス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57858" y="7631596"/>
          <a:ext cx="8655445" cy="442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 b="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Aharoni" panose="02010803020104030203" pitchFamily="2" charset="-79"/>
            </a:rPr>
            <a:t>③健康づくりに関するイベントや講座に参加し、新たな取組を始めよう！</a:t>
          </a:r>
        </a:p>
      </xdr:txBody>
    </xdr:sp>
    <xdr:clientData/>
  </xdr:oneCellAnchor>
  <xdr:twoCellAnchor>
    <xdr:from>
      <xdr:col>0</xdr:col>
      <xdr:colOff>68035</xdr:colOff>
      <xdr:row>11</xdr:row>
      <xdr:rowOff>108857</xdr:rowOff>
    </xdr:from>
    <xdr:to>
      <xdr:col>35</xdr:col>
      <xdr:colOff>163285</xdr:colOff>
      <xdr:row>13</xdr:row>
      <xdr:rowOff>21771</xdr:rowOff>
    </xdr:to>
    <xdr:sp macro="" textlink="">
      <xdr:nvSpPr>
        <xdr:cNvPr id="3103" name="四角形: 角を丸くする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8035" y="2251982"/>
          <a:ext cx="8877300" cy="398689"/>
        </a:xfrm>
        <a:prstGeom prst="roundRect">
          <a:avLst/>
        </a:prstGeom>
        <a:solidFill>
          <a:srgbClr val="92D05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oneCellAnchor>
    <xdr:from>
      <xdr:col>0</xdr:col>
      <xdr:colOff>74543</xdr:colOff>
      <xdr:row>11</xdr:row>
      <xdr:rowOff>60042</xdr:rowOff>
    </xdr:from>
    <xdr:ext cx="5690153" cy="521425"/>
    <xdr:sp macro="" textlink="">
      <xdr:nvSpPr>
        <xdr:cNvPr id="3104" name="テキスト ボックス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74543" y="2203167"/>
          <a:ext cx="5690153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000" b="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Aharoni" panose="02010803020104030203" pitchFamily="2" charset="-79"/>
            </a:rPr>
            <a:t>①チャレンジ目標を設定し、</a:t>
          </a:r>
          <a:r>
            <a:rPr kumimoji="1" lang="en-US" altLang="ja-JP" sz="2000" b="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Aharoni" panose="02010803020104030203" pitchFamily="2" charset="-79"/>
            </a:rPr>
            <a:t>3</a:t>
          </a:r>
          <a:r>
            <a:rPr kumimoji="1" lang="ja-JP" altLang="en-US" sz="2000" b="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Aharoni" panose="02010803020104030203" pitchFamily="2" charset="-79"/>
            </a:rPr>
            <a:t>週間取り組もう！</a:t>
          </a:r>
        </a:p>
      </xdr:txBody>
    </xdr:sp>
    <xdr:clientData/>
  </xdr:oneCellAnchor>
  <xdr:oneCellAnchor>
    <xdr:from>
      <xdr:col>24</xdr:col>
      <xdr:colOff>91479</xdr:colOff>
      <xdr:row>11</xdr:row>
      <xdr:rowOff>122227</xdr:rowOff>
    </xdr:from>
    <xdr:ext cx="2625216" cy="440989"/>
    <xdr:sp macro="" textlink="">
      <xdr:nvSpPr>
        <xdr:cNvPr id="3105" name="テキスト ボックス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6387504" y="2265352"/>
          <a:ext cx="2625216" cy="440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kumimoji="1" lang="ja-JP" altLang="en-US" sz="1000" b="1"/>
            <a:t>健康づくりに関することならなんでも</a:t>
          </a:r>
          <a:r>
            <a:rPr kumimoji="1" lang="en-US" altLang="ja-JP" sz="1000" b="1"/>
            <a:t>OK</a:t>
          </a:r>
          <a:r>
            <a:rPr kumimoji="1" lang="ja-JP" altLang="en-US" sz="1000" b="1"/>
            <a:t>！</a:t>
          </a:r>
          <a:endParaRPr kumimoji="1" lang="en-US" altLang="ja-JP" sz="1000" b="1"/>
        </a:p>
        <a:p>
          <a:pPr>
            <a:lnSpc>
              <a:spcPts val="1300"/>
            </a:lnSpc>
          </a:pPr>
          <a:r>
            <a:rPr kumimoji="1" lang="ja-JP" altLang="en-US" sz="1000" b="1"/>
            <a:t>連続した日でなくても大丈夫！</a:t>
          </a:r>
          <a:endParaRPr kumimoji="1" lang="en-US" altLang="ja-JP" sz="1000" b="1"/>
        </a:p>
      </xdr:txBody>
    </xdr:sp>
    <xdr:clientData/>
  </xdr:oneCellAnchor>
  <xdr:twoCellAnchor>
    <xdr:from>
      <xdr:col>21</xdr:col>
      <xdr:colOff>159723</xdr:colOff>
      <xdr:row>11</xdr:row>
      <xdr:rowOff>139956</xdr:rowOff>
    </xdr:from>
    <xdr:to>
      <xdr:col>24</xdr:col>
      <xdr:colOff>90993</xdr:colOff>
      <xdr:row>12</xdr:row>
      <xdr:rowOff>256607</xdr:rowOff>
    </xdr:to>
    <xdr:grpSp>
      <xdr:nvGrpSpPr>
        <xdr:cNvPr id="3106" name="グループ化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GrpSpPr/>
      </xdr:nvGrpSpPr>
      <xdr:grpSpPr>
        <a:xfrm rot="857210">
          <a:off x="5675940" y="2409391"/>
          <a:ext cx="676705" cy="348564"/>
          <a:chOff x="4371975" y="2778362"/>
          <a:chExt cx="609600" cy="349776"/>
        </a:xfrm>
      </xdr:grpSpPr>
      <xdr:sp macro="" textlink="">
        <xdr:nvSpPr>
          <xdr:cNvPr id="3107" name="楕円 3106">
            <a:extLst>
              <a:ext uri="{FF2B5EF4-FFF2-40B4-BE49-F238E27FC236}">
                <a16:creationId xmlns:a16="http://schemas.microsoft.com/office/drawing/2014/main" id="{00000000-0008-0000-0000-0000230C0000}"/>
              </a:ext>
            </a:extLst>
          </xdr:cNvPr>
          <xdr:cNvSpPr/>
        </xdr:nvSpPr>
        <xdr:spPr>
          <a:xfrm>
            <a:off x="4371975" y="2781300"/>
            <a:ext cx="609600" cy="333375"/>
          </a:xfrm>
          <a:prstGeom prst="ellipse">
            <a:avLst/>
          </a:prstGeom>
          <a:solidFill>
            <a:srgbClr val="FF0000"/>
          </a:solidFill>
          <a:ln w="28575"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08" name="テキスト ボックス 3107">
            <a:extLst>
              <a:ext uri="{FF2B5EF4-FFF2-40B4-BE49-F238E27FC236}">
                <a16:creationId xmlns:a16="http://schemas.microsoft.com/office/drawing/2014/main" id="{00000000-0008-0000-0000-0000240C0000}"/>
              </a:ext>
            </a:extLst>
          </xdr:cNvPr>
          <xdr:cNvSpPr txBox="1"/>
        </xdr:nvSpPr>
        <xdr:spPr>
          <a:xfrm>
            <a:off x="4451389" y="2778362"/>
            <a:ext cx="523875" cy="349776"/>
          </a:xfrm>
          <a:prstGeom prst="rect">
            <a:avLst/>
          </a:prstGeom>
          <a:noFill/>
          <a:ln w="28575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200" b="0" cap="none" spc="0">
                <a:ln w="6600">
                  <a:solidFill>
                    <a:srgbClr val="FFFF00"/>
                  </a:solidFill>
                  <a:prstDash val="solid"/>
                </a:ln>
                <a:solidFill>
                  <a:srgbClr val="FFFF00"/>
                </a:solidFill>
                <a:effectLst>
                  <a:outerShdw dist="38100" dir="2700000" algn="tl" rotWithShape="0">
                    <a:schemeClr val="accent2"/>
                  </a:outerShdw>
                </a:effectLst>
              </a:rPr>
              <a:t>必須</a:t>
            </a:r>
          </a:p>
        </xdr:txBody>
      </xdr:sp>
    </xdr:grpSp>
    <xdr:clientData/>
  </xdr:twoCellAnchor>
  <xdr:oneCellAnchor>
    <xdr:from>
      <xdr:col>1</xdr:col>
      <xdr:colOff>43223</xdr:colOff>
      <xdr:row>15</xdr:row>
      <xdr:rowOff>57219</xdr:rowOff>
    </xdr:from>
    <xdr:ext cx="2530928" cy="233544"/>
    <xdr:sp macro="" textlink="">
      <xdr:nvSpPr>
        <xdr:cNvPr id="3109" name="テキスト ボックス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243248" y="3314769"/>
          <a:ext cx="2530928" cy="233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300"/>
            </a:lnSpc>
          </a:pPr>
          <a:r>
            <a:rPr kumimoji="1" lang="ja-JP" altLang="en-US" sz="1100" b="1"/>
            <a:t>実施した日付を記入しましょう！</a:t>
          </a:r>
          <a:endParaRPr kumimoji="1" lang="en-US" altLang="ja-JP" sz="1100" b="1"/>
        </a:p>
        <a:p>
          <a:pPr algn="ctr">
            <a:lnSpc>
              <a:spcPts val="1300"/>
            </a:lnSpc>
          </a:pPr>
          <a:endParaRPr kumimoji="1" lang="en-US" altLang="ja-JP" sz="1100" b="1"/>
        </a:p>
      </xdr:txBody>
    </xdr:sp>
    <xdr:clientData/>
  </xdr:oneCellAnchor>
  <xdr:oneCellAnchor>
    <xdr:from>
      <xdr:col>10</xdr:col>
      <xdr:colOff>162005</xdr:colOff>
      <xdr:row>15</xdr:row>
      <xdr:rowOff>44184</xdr:rowOff>
    </xdr:from>
    <xdr:ext cx="6079671" cy="276304"/>
    <xdr:sp macro="" textlink="">
      <xdr:nvSpPr>
        <xdr:cNvPr id="3110" name="テキスト ボックス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2790905" y="3301734"/>
          <a:ext cx="6079671" cy="276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en-US" altLang="ja-JP" sz="900" b="1"/>
            <a:t>※3</a:t>
          </a:r>
          <a:r>
            <a:rPr kumimoji="1" lang="ja-JP" altLang="en-US" sz="900" b="1"/>
            <a:t>週間の取組が必須です。</a:t>
          </a:r>
          <a:r>
            <a:rPr kumimoji="1" lang="en-US" altLang="ja-JP" sz="900" b="1"/>
            <a:t>3</a:t>
          </a:r>
          <a:r>
            <a:rPr kumimoji="1" lang="ja-JP" altLang="en-US" sz="900" b="1"/>
            <a:t>週間達成で</a:t>
          </a:r>
          <a:r>
            <a:rPr kumimoji="1" lang="en-US" altLang="ja-JP" sz="900" b="1"/>
            <a:t>30</a:t>
          </a:r>
          <a:r>
            <a:rPr kumimoji="1" lang="ja-JP" altLang="en-US" sz="900" b="1"/>
            <a:t>ポイント、</a:t>
          </a:r>
          <a:r>
            <a:rPr kumimoji="1" lang="en-US" altLang="ja-JP" sz="900" b="1"/>
            <a:t>4</a:t>
          </a:r>
          <a:r>
            <a:rPr kumimoji="1" lang="ja-JP" altLang="en-US" sz="900" b="1"/>
            <a:t>週間達成でプラス</a:t>
          </a:r>
          <a:r>
            <a:rPr kumimoji="1" lang="en-US" altLang="ja-JP" sz="900" b="1"/>
            <a:t>5</a:t>
          </a:r>
          <a:r>
            <a:rPr kumimoji="1" lang="ja-JP" altLang="en-US" sz="900" b="1"/>
            <a:t>ポイント、最大</a:t>
          </a:r>
          <a:r>
            <a:rPr kumimoji="1" lang="en-US" altLang="ja-JP" sz="900" b="1"/>
            <a:t>35</a:t>
          </a:r>
          <a:r>
            <a:rPr kumimoji="1" lang="ja-JP" altLang="en-US" sz="900" b="1"/>
            <a:t>ポイントとなります。</a:t>
          </a:r>
          <a:endParaRPr kumimoji="1" lang="en-US" altLang="ja-JP" sz="900" b="1"/>
        </a:p>
        <a:p>
          <a:pPr algn="ctr">
            <a:lnSpc>
              <a:spcPts val="1300"/>
            </a:lnSpc>
          </a:pPr>
          <a:endParaRPr kumimoji="1" lang="en-US" altLang="ja-JP" sz="1100" b="1"/>
        </a:p>
      </xdr:txBody>
    </xdr:sp>
    <xdr:clientData/>
  </xdr:oneCellAnchor>
  <xdr:twoCellAnchor>
    <xdr:from>
      <xdr:col>29</xdr:col>
      <xdr:colOff>57150</xdr:colOff>
      <xdr:row>5</xdr:row>
      <xdr:rowOff>209550</xdr:rowOff>
    </xdr:from>
    <xdr:to>
      <xdr:col>36</xdr:col>
      <xdr:colOff>22246</xdr:colOff>
      <xdr:row>9</xdr:row>
      <xdr:rowOff>114300</xdr:rowOff>
    </xdr:to>
    <xdr:grpSp>
      <xdr:nvGrpSpPr>
        <xdr:cNvPr id="3111" name="グループ化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GrpSpPr/>
      </xdr:nvGrpSpPr>
      <xdr:grpSpPr>
        <a:xfrm>
          <a:off x="7561193" y="1137202"/>
          <a:ext cx="1406270" cy="898663"/>
          <a:chOff x="9505950" y="2409825"/>
          <a:chExt cx="1412896" cy="819150"/>
        </a:xfrm>
      </xdr:grpSpPr>
      <xdr:sp macro="" textlink="">
        <xdr:nvSpPr>
          <xdr:cNvPr id="3112" name="四角形: 角を丸くする 3111">
            <a:extLst>
              <a:ext uri="{FF2B5EF4-FFF2-40B4-BE49-F238E27FC236}">
                <a16:creationId xmlns:a16="http://schemas.microsoft.com/office/drawing/2014/main" id="{00000000-0008-0000-0000-0000280C0000}"/>
              </a:ext>
            </a:extLst>
          </xdr:cNvPr>
          <xdr:cNvSpPr/>
        </xdr:nvSpPr>
        <xdr:spPr>
          <a:xfrm>
            <a:off x="9515475" y="2457450"/>
            <a:ext cx="1317922" cy="742950"/>
          </a:xfrm>
          <a:prstGeom prst="roundRect">
            <a:avLst>
              <a:gd name="adj" fmla="val 6837"/>
            </a:avLst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113" name="テキスト ボックス 102">
            <a:extLst>
              <a:ext uri="{FF2B5EF4-FFF2-40B4-BE49-F238E27FC236}">
                <a16:creationId xmlns:a16="http://schemas.microsoft.com/office/drawing/2014/main" id="{00000000-0008-0000-0000-0000290C0000}"/>
              </a:ext>
            </a:extLst>
          </xdr:cNvPr>
          <xdr:cNvSpPr txBox="1"/>
        </xdr:nvSpPr>
        <xdr:spPr>
          <a:xfrm>
            <a:off x="9505950" y="2409825"/>
            <a:ext cx="1412896" cy="819150"/>
          </a:xfrm>
          <a:prstGeom prst="rect">
            <a:avLst/>
          </a:prstGeom>
          <a:noFill/>
        </xdr:spPr>
        <xdr:txBody>
          <a:bodyPr wrap="square" rtlCol="0" anchor="ctr" anchorCtr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kumimoji="1" lang="en-US" altLang="ja-JP" sz="10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50</a:t>
            </a:r>
            <a:r>
              <a:rPr kumimoji="1" lang="ja-JP" altLang="en-US" sz="10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ポイント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以上獲得すると、</a:t>
            </a:r>
            <a:r>
              <a:rPr kumimoji="1" lang="ja-JP" altLang="en-US" sz="10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抽選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で</a:t>
            </a:r>
            <a:r>
              <a:rPr kumimoji="1" lang="ja-JP" altLang="en-US" sz="10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豪華賞品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が当たります！</a:t>
            </a:r>
          </a:p>
        </xdr:txBody>
      </xdr:sp>
    </xdr:grpSp>
    <xdr:clientData/>
  </xdr:twoCellAnchor>
  <xdr:twoCellAnchor editAs="oneCell">
    <xdr:from>
      <xdr:col>29</xdr:col>
      <xdr:colOff>76199</xdr:colOff>
      <xdr:row>2</xdr:row>
      <xdr:rowOff>123826</xdr:rowOff>
    </xdr:from>
    <xdr:to>
      <xdr:col>35</xdr:col>
      <xdr:colOff>151969</xdr:colOff>
      <xdr:row>5</xdr:row>
      <xdr:rowOff>3537</xdr:rowOff>
    </xdr:to>
    <xdr:pic>
      <xdr:nvPicPr>
        <xdr:cNvPr id="3114" name="図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schemeClr val="accent6">
              <a:shade val="45000"/>
              <a:satMod val="135000"/>
            </a:schemeClr>
            <a:prstClr val="white"/>
          </a:duotone>
          <a:alphaModFix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colorTemperature colorTemp="112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610474" y="457201"/>
          <a:ext cx="1323545" cy="47362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</xdr:row>
          <xdr:rowOff>57150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3100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5444</xdr:colOff>
      <xdr:row>1</xdr:row>
      <xdr:rowOff>90064</xdr:rowOff>
    </xdr:from>
    <xdr:to>
      <xdr:col>5</xdr:col>
      <xdr:colOff>54429</xdr:colOff>
      <xdr:row>1</xdr:row>
      <xdr:rowOff>241104</xdr:rowOff>
    </xdr:to>
    <xdr:sp macro="" textlink="">
      <xdr:nvSpPr>
        <xdr:cNvPr id="3116" name="テキスト ボックス 18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453119" y="156739"/>
          <a:ext cx="849085" cy="151040"/>
        </a:xfrm>
        <a:prstGeom prst="rect">
          <a:avLst/>
        </a:prstGeom>
        <a:noFill/>
      </xdr:spPr>
      <xdr:txBody>
        <a:bodyPr wrap="square" lIns="0" tIns="0" rIns="0" bIns="0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松山市に居住</a:t>
          </a:r>
          <a:endParaRPr kumimoji="1" lang="en-US" altLang="ja-JP" sz="9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</xdr:row>
          <xdr:rowOff>57150</xdr:rowOff>
        </xdr:from>
        <xdr:to>
          <xdr:col>6</xdr:col>
          <xdr:colOff>247650</xdr:colOff>
          <xdr:row>2</xdr:row>
          <xdr:rowOff>9525</xdr:rowOff>
        </xdr:to>
        <xdr:sp macro="" textlink="">
          <xdr:nvSpPr>
            <xdr:cNvPr id="3115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255813</xdr:colOff>
      <xdr:row>1</xdr:row>
      <xdr:rowOff>90652</xdr:rowOff>
    </xdr:from>
    <xdr:to>
      <xdr:col>10</xdr:col>
      <xdr:colOff>1688</xdr:colOff>
      <xdr:row>1</xdr:row>
      <xdr:rowOff>241692</xdr:rowOff>
    </xdr:to>
    <xdr:sp macro="" textlink="">
      <xdr:nvSpPr>
        <xdr:cNvPr id="3118" name="テキスト ボックス 18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779813" y="157327"/>
          <a:ext cx="850775" cy="151040"/>
        </a:xfrm>
        <a:prstGeom prst="rect">
          <a:avLst/>
        </a:prstGeom>
        <a:noFill/>
      </xdr:spPr>
      <xdr:txBody>
        <a:bodyPr wrap="square" lIns="0" tIns="0" rIns="0" bIns="0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松山市に勤務</a:t>
          </a:r>
          <a:endParaRPr kumimoji="1" lang="en-US" altLang="ja-JP" sz="9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</xdr:row>
          <xdr:rowOff>57150</xdr:rowOff>
        </xdr:from>
        <xdr:to>
          <xdr:col>11</xdr:col>
          <xdr:colOff>257175</xdr:colOff>
          <xdr:row>2</xdr:row>
          <xdr:rowOff>9525</xdr:rowOff>
        </xdr:to>
        <xdr:sp macro="" textlink="">
          <xdr:nvSpPr>
            <xdr:cNvPr id="3117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12</xdr:col>
      <xdr:colOff>1655</xdr:colOff>
      <xdr:row>1</xdr:row>
      <xdr:rowOff>90652</xdr:rowOff>
    </xdr:from>
    <xdr:to>
      <xdr:col>16</xdr:col>
      <xdr:colOff>24611</xdr:colOff>
      <xdr:row>1</xdr:row>
      <xdr:rowOff>241692</xdr:rowOff>
    </xdr:to>
    <xdr:sp macro="" textlink="">
      <xdr:nvSpPr>
        <xdr:cNvPr id="3120" name="テキスト ボックス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3183005" y="157327"/>
          <a:ext cx="1127856" cy="151040"/>
        </a:xfrm>
        <a:prstGeom prst="rect">
          <a:avLst/>
        </a:prstGeom>
        <a:noFill/>
      </xdr:spPr>
      <xdr:txBody>
        <a:bodyPr wrap="square" lIns="0" tIns="0" rIns="0" bIns="0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松山市の学校に通学</a:t>
          </a:r>
          <a:endParaRPr kumimoji="1" lang="en-US" altLang="ja-JP" sz="9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18</xdr:col>
      <xdr:colOff>117687</xdr:colOff>
      <xdr:row>1</xdr:row>
      <xdr:rowOff>86920</xdr:rowOff>
    </xdr:from>
    <xdr:to>
      <xdr:col>27</xdr:col>
      <xdr:colOff>55448</xdr:colOff>
      <xdr:row>1</xdr:row>
      <xdr:rowOff>237960</xdr:rowOff>
    </xdr:to>
    <xdr:sp macro="" textlink="">
      <xdr:nvSpPr>
        <xdr:cNvPr id="3121" name="テキスト ボックス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4927812" y="153595"/>
          <a:ext cx="2166611" cy="151040"/>
        </a:xfrm>
        <a:prstGeom prst="rect">
          <a:avLst/>
        </a:prstGeom>
        <a:noFill/>
      </xdr:spPr>
      <xdr:txBody>
        <a:bodyPr wrap="square" lIns="0" tIns="0" rIns="0" bIns="0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該当する箇所にチェックしてください</a:t>
          </a:r>
          <a:endParaRPr kumimoji="1" lang="en-US" altLang="ja-JP" sz="9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29</xdr:col>
      <xdr:colOff>91109</xdr:colOff>
      <xdr:row>16</xdr:row>
      <xdr:rowOff>14641</xdr:rowOff>
    </xdr:from>
    <xdr:to>
      <xdr:col>35</xdr:col>
      <xdr:colOff>120219</xdr:colOff>
      <xdr:row>17</xdr:row>
      <xdr:rowOff>32796</xdr:rowOff>
    </xdr:to>
    <xdr:sp macro="" textlink="">
      <xdr:nvSpPr>
        <xdr:cNvPr id="3122" name="テキスト ボックス 30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7625384" y="3643666"/>
          <a:ext cx="1276885" cy="246755"/>
        </a:xfrm>
        <a:prstGeom prst="rect">
          <a:avLst/>
        </a:prstGeom>
        <a:solidFill>
          <a:srgbClr val="CC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tIns="0" bIns="0" rtlCol="0" anchor="ctr" anchorCtr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週間達成で</a:t>
          </a:r>
          <a:r>
            <a:rPr kumimoji="1" lang="en-US" altLang="ja-JP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30P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！</a:t>
          </a:r>
        </a:p>
      </xdr:txBody>
    </xdr:sp>
    <xdr:clientData/>
  </xdr:twoCellAnchor>
  <xdr:twoCellAnchor>
    <xdr:from>
      <xdr:col>29</xdr:col>
      <xdr:colOff>91109</xdr:colOff>
      <xdr:row>17</xdr:row>
      <xdr:rowOff>62936</xdr:rowOff>
    </xdr:from>
    <xdr:to>
      <xdr:col>35</xdr:col>
      <xdr:colOff>120219</xdr:colOff>
      <xdr:row>18</xdr:row>
      <xdr:rowOff>81091</xdr:rowOff>
    </xdr:to>
    <xdr:sp macro="" textlink="">
      <xdr:nvSpPr>
        <xdr:cNvPr id="3123" name="テキスト ボックス 3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7625384" y="3920561"/>
          <a:ext cx="1276885" cy="246755"/>
        </a:xfrm>
        <a:prstGeom prst="rect">
          <a:avLst/>
        </a:prstGeom>
        <a:solidFill>
          <a:srgbClr val="FFFF99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tIns="0" bIns="0" rtlCol="0" anchor="ctr" anchorCtr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4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週間達成で</a:t>
          </a:r>
          <a:r>
            <a:rPr kumimoji="1" lang="en-US" altLang="ja-JP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35P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！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9525</xdr:rowOff>
        </xdr:from>
        <xdr:to>
          <xdr:col>1</xdr:col>
          <xdr:colOff>228600</xdr:colOff>
          <xdr:row>41</xdr:row>
          <xdr:rowOff>9525</xdr:rowOff>
        </xdr:to>
        <xdr:sp macro="" textlink="">
          <xdr:nvSpPr>
            <xdr:cNvPr id="3119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9525</xdr:rowOff>
        </xdr:from>
        <xdr:to>
          <xdr:col>1</xdr:col>
          <xdr:colOff>228600</xdr:colOff>
          <xdr:row>42</xdr:row>
          <xdr:rowOff>9525</xdr:rowOff>
        </xdr:to>
        <xdr:sp macro="" textlink="">
          <xdr:nvSpPr>
            <xdr:cNvPr id="3124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19050</xdr:rowOff>
        </xdr:from>
        <xdr:to>
          <xdr:col>1</xdr:col>
          <xdr:colOff>228600</xdr:colOff>
          <xdr:row>38</xdr:row>
          <xdr:rowOff>19050</xdr:rowOff>
        </xdr:to>
        <xdr:sp macro="" textlink="">
          <xdr:nvSpPr>
            <xdr:cNvPr id="3125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9525</xdr:rowOff>
        </xdr:from>
        <xdr:to>
          <xdr:col>1</xdr:col>
          <xdr:colOff>228600</xdr:colOff>
          <xdr:row>39</xdr:row>
          <xdr:rowOff>9525</xdr:rowOff>
        </xdr:to>
        <xdr:sp macro="" textlink="">
          <xdr:nvSpPr>
            <xdr:cNvPr id="3126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9525</xdr:rowOff>
        </xdr:from>
        <xdr:to>
          <xdr:col>1</xdr:col>
          <xdr:colOff>228600</xdr:colOff>
          <xdr:row>40</xdr:row>
          <xdr:rowOff>0</xdr:rowOff>
        </xdr:to>
        <xdr:sp macro="" textlink="">
          <xdr:nvSpPr>
            <xdr:cNvPr id="3127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187569</xdr:colOff>
      <xdr:row>66</xdr:row>
      <xdr:rowOff>87923</xdr:rowOff>
    </xdr:from>
    <xdr:to>
      <xdr:col>3</xdr:col>
      <xdr:colOff>275492</xdr:colOff>
      <xdr:row>68</xdr:row>
      <xdr:rowOff>46160</xdr:rowOff>
    </xdr:to>
    <xdr:sp macro="" textlink="">
      <xdr:nvSpPr>
        <xdr:cNvPr id="3129" name="テキスト ボックス 23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387594" y="13832498"/>
          <a:ext cx="583223" cy="19636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その他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66</xdr:row>
          <xdr:rowOff>85725</xdr:rowOff>
        </xdr:from>
        <xdr:to>
          <xdr:col>1</xdr:col>
          <xdr:colOff>209550</xdr:colOff>
          <xdr:row>67</xdr:row>
          <xdr:rowOff>180975</xdr:rowOff>
        </xdr:to>
        <xdr:sp macro="" textlink="">
          <xdr:nvSpPr>
            <xdr:cNvPr id="3128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4</xdr:col>
      <xdr:colOff>78442</xdr:colOff>
      <xdr:row>67</xdr:row>
      <xdr:rowOff>2759</xdr:rowOff>
    </xdr:from>
    <xdr:to>
      <xdr:col>15</xdr:col>
      <xdr:colOff>147269</xdr:colOff>
      <xdr:row>67</xdr:row>
      <xdr:rowOff>212912</xdr:rowOff>
    </xdr:to>
    <xdr:sp macro="" textlink="">
      <xdr:nvSpPr>
        <xdr:cNvPr id="3131" name="大かっこ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1053354" y="13696347"/>
          <a:ext cx="3150444" cy="210153"/>
        </a:xfrm>
        <a:prstGeom prst="bracketPair">
          <a:avLst>
            <a:gd name="adj" fmla="val 897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0</xdr:rowOff>
        </xdr:from>
        <xdr:to>
          <xdr:col>1</xdr:col>
          <xdr:colOff>228600</xdr:colOff>
          <xdr:row>29</xdr:row>
          <xdr:rowOff>228600</xdr:rowOff>
        </xdr:to>
        <xdr:sp macro="" textlink="">
          <xdr:nvSpPr>
            <xdr:cNvPr id="3130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38100">
          <a:solidFill>
            <a:srgbClr val="FFCC00"/>
          </a:solidFill>
          <a:prstDash val="sysDot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E23FC-5DF2-4C09-89E4-367BC3F52B78}">
  <sheetPr>
    <tabColor rgb="FFFF0000"/>
    <pageSetUpPr fitToPage="1"/>
  </sheetPr>
  <dimension ref="A1:AV69"/>
  <sheetViews>
    <sheetView showGridLines="0" tabSelected="1" view="pageBreakPreview" zoomScale="115" zoomScaleNormal="85" zoomScaleSheetLayoutView="115" workbookViewId="0">
      <selection activeCell="D45" sqref="D45:S45"/>
    </sheetView>
  </sheetViews>
  <sheetFormatPr defaultColWidth="2.625" defaultRowHeight="18" customHeight="1" x14ac:dyDescent="0.4"/>
  <cols>
    <col min="1" max="1" width="2.625" style="16"/>
    <col min="2" max="3" width="3.25" style="16" customWidth="1"/>
    <col min="4" max="17" width="3.625" style="16" customWidth="1"/>
    <col min="18" max="30" width="3.25" style="16" customWidth="1"/>
    <col min="31" max="33" width="2.625" style="16"/>
    <col min="34" max="34" width="2.625" style="16" customWidth="1"/>
    <col min="35" max="37" width="2.625" style="16"/>
    <col min="38" max="38" width="7.5" style="58" customWidth="1"/>
    <col min="39" max="39" width="7.375" style="58" customWidth="1"/>
    <col min="40" max="40" width="8.5" style="58" customWidth="1"/>
    <col min="41" max="42" width="2.625" style="14"/>
    <col min="43" max="43" width="4" style="17" bestFit="1" customWidth="1"/>
    <col min="44" max="44" width="2.625" style="17"/>
    <col min="45" max="16384" width="2.625" style="16"/>
  </cols>
  <sheetData>
    <row r="1" spans="2:40" ht="5.25" customHeight="1" x14ac:dyDescent="0.4"/>
    <row r="2" spans="2:40" ht="21" customHeight="1" thickBot="1" x14ac:dyDescent="0.45"/>
    <row r="3" spans="2:40" ht="14.25" customHeight="1" x14ac:dyDescent="0.4">
      <c r="B3" s="111" t="s">
        <v>37</v>
      </c>
      <c r="C3" s="112"/>
      <c r="D3" s="112"/>
      <c r="E3" s="113"/>
      <c r="F3" s="117"/>
      <c r="G3" s="117"/>
      <c r="H3" s="117"/>
      <c r="I3" s="117"/>
      <c r="J3" s="117"/>
      <c r="K3" s="117"/>
      <c r="L3" s="119" t="s">
        <v>88</v>
      </c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1"/>
      <c r="AD3"/>
      <c r="AE3"/>
    </row>
    <row r="4" spans="2:40" ht="12.75" customHeight="1" thickBot="1" x14ac:dyDescent="0.45">
      <c r="B4" s="114"/>
      <c r="C4" s="115"/>
      <c r="D4" s="115"/>
      <c r="E4" s="116"/>
      <c r="F4" s="118"/>
      <c r="G4" s="118"/>
      <c r="H4" s="118"/>
      <c r="I4" s="118"/>
      <c r="J4" s="118"/>
      <c r="K4" s="118"/>
      <c r="L4" s="122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4"/>
      <c r="AD4"/>
      <c r="AE4"/>
    </row>
    <row r="5" spans="2:40" ht="19.5" customHeight="1" x14ac:dyDescent="0.25">
      <c r="B5" s="125" t="s">
        <v>10</v>
      </c>
      <c r="C5" s="126"/>
      <c r="D5" s="126"/>
      <c r="E5" s="127"/>
      <c r="F5" s="128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30"/>
      <c r="S5" s="131" t="s">
        <v>40</v>
      </c>
      <c r="T5" s="132"/>
      <c r="U5" s="132"/>
      <c r="V5" s="133"/>
      <c r="W5" s="134"/>
      <c r="X5" s="134"/>
      <c r="Y5" s="134"/>
      <c r="Z5" s="134"/>
      <c r="AA5" s="134"/>
      <c r="AB5" s="134"/>
      <c r="AC5" s="135"/>
      <c r="AD5"/>
      <c r="AE5"/>
    </row>
    <row r="6" spans="2:40" ht="19.5" customHeight="1" x14ac:dyDescent="0.4">
      <c r="B6" s="93" t="s">
        <v>2</v>
      </c>
      <c r="C6" s="94"/>
      <c r="D6" s="94"/>
      <c r="E6" s="95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98" t="s">
        <v>41</v>
      </c>
      <c r="T6" s="99"/>
      <c r="U6" s="100"/>
      <c r="V6" s="57" t="s">
        <v>86</v>
      </c>
      <c r="W6" s="155"/>
      <c r="X6" s="155"/>
      <c r="Y6" s="56" t="s">
        <v>9</v>
      </c>
      <c r="Z6" s="155"/>
      <c r="AA6" s="155"/>
      <c r="AB6" s="155"/>
      <c r="AC6" s="156"/>
      <c r="AD6" s="55"/>
      <c r="AE6" s="55"/>
    </row>
    <row r="7" spans="2:40" ht="19.5" customHeight="1" x14ac:dyDescent="0.4">
      <c r="B7" s="104" t="s">
        <v>5</v>
      </c>
      <c r="C7" s="105"/>
      <c r="D7" s="105"/>
      <c r="E7" s="106"/>
      <c r="F7" s="107"/>
      <c r="G7" s="107"/>
      <c r="H7" s="87"/>
      <c r="I7" s="87"/>
      <c r="J7" s="3" t="s">
        <v>6</v>
      </c>
      <c r="K7" s="54"/>
      <c r="L7" s="3" t="s">
        <v>11</v>
      </c>
      <c r="M7" s="54"/>
      <c r="N7" s="3" t="s">
        <v>7</v>
      </c>
      <c r="O7" s="60" t="s">
        <v>3</v>
      </c>
      <c r="P7" s="54"/>
      <c r="Q7" s="3" t="s">
        <v>8</v>
      </c>
      <c r="R7" s="53" t="s">
        <v>4</v>
      </c>
      <c r="S7" s="101"/>
      <c r="T7" s="102"/>
      <c r="U7" s="103"/>
      <c r="V7" s="160"/>
      <c r="W7" s="161"/>
      <c r="X7" s="161"/>
      <c r="Y7" s="161"/>
      <c r="Z7" s="161"/>
      <c r="AA7" s="161"/>
      <c r="AB7" s="161"/>
      <c r="AC7" s="162"/>
      <c r="AD7" s="55"/>
      <c r="AE7" s="55"/>
    </row>
    <row r="8" spans="2:40" ht="19.5" customHeight="1" x14ac:dyDescent="0.4">
      <c r="B8" s="104" t="s">
        <v>12</v>
      </c>
      <c r="C8" s="105"/>
      <c r="D8" s="105"/>
      <c r="E8" s="106"/>
      <c r="F8" s="18" t="s">
        <v>3</v>
      </c>
      <c r="G8" s="88"/>
      <c r="H8" s="88"/>
      <c r="I8" s="88"/>
      <c r="J8" s="3" t="s">
        <v>4</v>
      </c>
      <c r="K8" s="88"/>
      <c r="L8" s="88"/>
      <c r="M8" s="88"/>
      <c r="N8" s="12" t="s">
        <v>9</v>
      </c>
      <c r="O8" s="88"/>
      <c r="P8" s="88"/>
      <c r="Q8" s="88"/>
      <c r="R8" s="89"/>
      <c r="S8" s="101"/>
      <c r="T8" s="102"/>
      <c r="U8" s="103"/>
      <c r="V8" s="163"/>
      <c r="W8" s="161"/>
      <c r="X8" s="161"/>
      <c r="Y8" s="161"/>
      <c r="Z8" s="161"/>
      <c r="AA8" s="161"/>
      <c r="AB8" s="161"/>
      <c r="AC8" s="162"/>
      <c r="AD8" s="55"/>
      <c r="AE8" s="55"/>
    </row>
    <row r="9" spans="2:40" ht="19.5" customHeight="1" thickBot="1" x14ac:dyDescent="0.45">
      <c r="B9" s="108" t="s">
        <v>39</v>
      </c>
      <c r="C9" s="109"/>
      <c r="D9" s="109"/>
      <c r="E9" s="110"/>
      <c r="F9" s="90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2"/>
      <c r="S9" s="101"/>
      <c r="T9" s="102"/>
      <c r="U9" s="103"/>
      <c r="V9" s="164"/>
      <c r="W9" s="165"/>
      <c r="X9" s="165"/>
      <c r="Y9" s="165"/>
      <c r="Z9" s="165"/>
      <c r="AA9" s="165"/>
      <c r="AB9" s="165"/>
      <c r="AC9" s="166"/>
      <c r="AD9" s="55"/>
      <c r="AE9" s="55"/>
    </row>
    <row r="10" spans="2:40" ht="19.5" customHeight="1" thickBot="1" x14ac:dyDescent="0.45">
      <c r="B10" s="84" t="s">
        <v>87</v>
      </c>
      <c r="C10" s="85"/>
      <c r="D10" s="85"/>
      <c r="E10" s="85"/>
      <c r="F10" s="85"/>
      <c r="G10" s="85"/>
      <c r="H10" s="85"/>
      <c r="I10" s="85"/>
      <c r="J10" s="85"/>
      <c r="K10" s="86"/>
      <c r="L10" s="157"/>
      <c r="M10" s="90"/>
      <c r="N10" s="90"/>
      <c r="O10" s="90"/>
      <c r="P10" s="90"/>
      <c r="Q10" s="90"/>
      <c r="R10" s="90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9"/>
      <c r="AD10"/>
      <c r="AE10"/>
    </row>
    <row r="11" spans="2:40" ht="7.5" customHeight="1" x14ac:dyDescent="0.4"/>
    <row r="12" spans="2:40" ht="18" customHeight="1" x14ac:dyDescent="0.4">
      <c r="AM12" s="58">
        <f>COUNTA(B18:AC18)</f>
        <v>0</v>
      </c>
      <c r="AN12" s="58">
        <f>SUM(AM12:AM13)</f>
        <v>0</v>
      </c>
    </row>
    <row r="13" spans="2:40" ht="20.25" customHeight="1" x14ac:dyDescent="0.4"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5"/>
      <c r="AM13" s="58">
        <f>COUNTA(B22:O23)</f>
        <v>0</v>
      </c>
    </row>
    <row r="14" spans="2:40" ht="20.25" customHeight="1" thickBot="1" x14ac:dyDescent="0.45"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5"/>
    </row>
    <row r="15" spans="2:40" ht="29.25" customHeight="1" thickBot="1" x14ac:dyDescent="0.45">
      <c r="B15" s="82" t="s">
        <v>42</v>
      </c>
      <c r="C15" s="83"/>
      <c r="D15" s="83"/>
      <c r="E15" s="167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9"/>
      <c r="AM15" s="58" t="b">
        <f>AN12=21</f>
        <v>0</v>
      </c>
      <c r="AN15" s="58">
        <f>IF(COUNTIF(AM15,TRUE)=1,30,0)</f>
        <v>0</v>
      </c>
    </row>
    <row r="16" spans="2:40" ht="29.25" customHeight="1" x14ac:dyDescent="0.4">
      <c r="AM16" s="58" t="b">
        <f>(IF(COUNTIF(P22:AC22,"")&gt;7,FALSE,TRUE))</f>
        <v>0</v>
      </c>
      <c r="AN16" s="58">
        <f>IF(COUNTIF(AM16,TRUE)=1,5,0)</f>
        <v>0</v>
      </c>
    </row>
    <row r="17" spans="1:48" ht="18" customHeight="1" x14ac:dyDescent="0.4">
      <c r="A17" s="21"/>
      <c r="B17" s="77" t="s">
        <v>47</v>
      </c>
      <c r="C17" s="77"/>
      <c r="D17" s="77" t="s">
        <v>48</v>
      </c>
      <c r="E17" s="77"/>
      <c r="F17" s="77" t="s">
        <v>49</v>
      </c>
      <c r="G17" s="77"/>
      <c r="H17" s="77" t="s">
        <v>50</v>
      </c>
      <c r="I17" s="77"/>
      <c r="J17" s="77" t="s">
        <v>51</v>
      </c>
      <c r="K17" s="77"/>
      <c r="L17" s="77" t="s">
        <v>52</v>
      </c>
      <c r="M17" s="77"/>
      <c r="N17" s="77" t="s">
        <v>53</v>
      </c>
      <c r="O17" s="77"/>
      <c r="P17" s="77" t="s">
        <v>54</v>
      </c>
      <c r="Q17" s="77"/>
      <c r="R17" s="77" t="s">
        <v>55</v>
      </c>
      <c r="S17" s="77"/>
      <c r="T17" s="77" t="s">
        <v>56</v>
      </c>
      <c r="U17" s="77"/>
      <c r="V17" s="77" t="s">
        <v>57</v>
      </c>
      <c r="W17" s="77"/>
      <c r="X17" s="77" t="s">
        <v>58</v>
      </c>
      <c r="Y17" s="77"/>
      <c r="Z17" s="77" t="s">
        <v>59</v>
      </c>
      <c r="AA17" s="77"/>
      <c r="AB17" s="77" t="s">
        <v>60</v>
      </c>
      <c r="AC17" s="77"/>
      <c r="AD17" s="22"/>
      <c r="AE17" s="27"/>
      <c r="AF17" s="27"/>
      <c r="AG17" s="1"/>
      <c r="AH17" s="1"/>
      <c r="AI17" s="1"/>
      <c r="AJ17" s="1"/>
      <c r="AO17" s="17"/>
      <c r="AP17" s="17"/>
      <c r="AV17" s="25"/>
    </row>
    <row r="18" spans="1:48" ht="18" customHeight="1" x14ac:dyDescent="0.4">
      <c r="B18" s="78"/>
      <c r="C18" s="79"/>
      <c r="D18" s="78"/>
      <c r="E18" s="79"/>
      <c r="F18" s="78"/>
      <c r="G18" s="79"/>
      <c r="H18" s="78"/>
      <c r="I18" s="79"/>
      <c r="J18" s="78"/>
      <c r="K18" s="79"/>
      <c r="L18" s="78"/>
      <c r="M18" s="79"/>
      <c r="N18" s="78"/>
      <c r="O18" s="79"/>
      <c r="P18" s="78"/>
      <c r="Q18" s="79"/>
      <c r="R18" s="78"/>
      <c r="S18" s="79"/>
      <c r="T18" s="78"/>
      <c r="U18" s="79"/>
      <c r="V18" s="78"/>
      <c r="W18" s="79"/>
      <c r="X18" s="78"/>
      <c r="Y18" s="79"/>
      <c r="Z18" s="78"/>
      <c r="AA18" s="79"/>
      <c r="AB18" s="78"/>
      <c r="AC18" s="79"/>
      <c r="AE18" s="27"/>
      <c r="AF18" s="27"/>
      <c r="AG18" s="1"/>
      <c r="AH18" s="1"/>
      <c r="AI18" s="1"/>
      <c r="AJ18" s="1"/>
      <c r="AO18" s="17"/>
      <c r="AP18" s="17"/>
    </row>
    <row r="19" spans="1:48" ht="18" customHeight="1" x14ac:dyDescent="0.4">
      <c r="B19" s="80"/>
      <c r="C19" s="81"/>
      <c r="D19" s="80"/>
      <c r="E19" s="81"/>
      <c r="F19" s="80"/>
      <c r="G19" s="81"/>
      <c r="H19" s="80"/>
      <c r="I19" s="81"/>
      <c r="J19" s="80"/>
      <c r="K19" s="81"/>
      <c r="L19" s="80"/>
      <c r="M19" s="81"/>
      <c r="N19" s="80"/>
      <c r="O19" s="81"/>
      <c r="P19" s="80"/>
      <c r="Q19" s="81"/>
      <c r="R19" s="80"/>
      <c r="S19" s="81"/>
      <c r="T19" s="80"/>
      <c r="U19" s="81"/>
      <c r="V19" s="80"/>
      <c r="W19" s="81"/>
      <c r="X19" s="80"/>
      <c r="Y19" s="81"/>
      <c r="Z19" s="80"/>
      <c r="AA19" s="81"/>
      <c r="AB19" s="80"/>
      <c r="AC19" s="81"/>
      <c r="AF19" s="52"/>
      <c r="AG19" s="1"/>
      <c r="AH19" s="1"/>
      <c r="AI19" s="1"/>
      <c r="AJ19" s="1"/>
      <c r="AO19" s="17"/>
      <c r="AP19" s="17"/>
    </row>
    <row r="20" spans="1:48" ht="18" customHeight="1" x14ac:dyDescent="0.4">
      <c r="B20" s="23"/>
      <c r="C20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AF20" s="74">
        <f>AN15+AN16</f>
        <v>0</v>
      </c>
      <c r="AG20" s="65"/>
      <c r="AH20" s="65"/>
      <c r="AI20" s="65"/>
      <c r="AJ20" s="2"/>
      <c r="AK20" s="25"/>
      <c r="AO20" s="17"/>
      <c r="AP20" s="17"/>
    </row>
    <row r="21" spans="1:48" ht="18" customHeight="1" x14ac:dyDescent="0.35">
      <c r="B21" s="77" t="s">
        <v>61</v>
      </c>
      <c r="C21" s="77"/>
      <c r="D21" s="77" t="s">
        <v>62</v>
      </c>
      <c r="E21" s="77"/>
      <c r="F21" s="77" t="s">
        <v>63</v>
      </c>
      <c r="G21" s="77"/>
      <c r="H21" s="77" t="s">
        <v>64</v>
      </c>
      <c r="I21" s="77"/>
      <c r="J21" s="77" t="s">
        <v>65</v>
      </c>
      <c r="K21" s="77"/>
      <c r="L21" s="77" t="s">
        <v>66</v>
      </c>
      <c r="M21" s="77"/>
      <c r="N21" s="77" t="s">
        <v>67</v>
      </c>
      <c r="O21" s="77"/>
      <c r="P21" s="76" t="s">
        <v>68</v>
      </c>
      <c r="Q21" s="76"/>
      <c r="R21" s="76" t="s">
        <v>69</v>
      </c>
      <c r="S21" s="76"/>
      <c r="T21" s="76" t="s">
        <v>70</v>
      </c>
      <c r="U21" s="76"/>
      <c r="V21" s="76" t="s">
        <v>71</v>
      </c>
      <c r="W21" s="76"/>
      <c r="X21" s="76" t="s">
        <v>72</v>
      </c>
      <c r="Y21" s="76"/>
      <c r="Z21" s="76" t="s">
        <v>73</v>
      </c>
      <c r="AA21" s="76"/>
      <c r="AB21" s="76" t="s">
        <v>74</v>
      </c>
      <c r="AC21" s="76"/>
      <c r="AF21" s="65"/>
      <c r="AG21" s="65"/>
      <c r="AH21" s="65"/>
      <c r="AI21" s="65"/>
      <c r="AJ21" s="2"/>
      <c r="AK21" s="25"/>
      <c r="AO21" s="17"/>
      <c r="AP21" s="17"/>
    </row>
    <row r="22" spans="1:48" ht="18" customHeight="1" x14ac:dyDescent="0.4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F22" s="65"/>
      <c r="AG22" s="65"/>
      <c r="AH22" s="65"/>
      <c r="AI22" s="65"/>
      <c r="AJ22" s="2"/>
      <c r="AK22" s="25"/>
      <c r="AO22" s="17"/>
      <c r="AP22" s="17"/>
    </row>
    <row r="23" spans="1:48" ht="18" customHeight="1" x14ac:dyDescent="0.4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F23" s="65"/>
      <c r="AG23" s="65"/>
      <c r="AH23" s="65"/>
      <c r="AI23" s="65"/>
    </row>
    <row r="24" spans="1:48" ht="18" customHeight="1" x14ac:dyDescent="0.4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T24" s="24"/>
      <c r="U24" s="24"/>
      <c r="AF24"/>
      <c r="AG24"/>
      <c r="AH24"/>
      <c r="AI24"/>
    </row>
    <row r="25" spans="1:48" ht="18" customHeight="1" x14ac:dyDescent="0.4">
      <c r="D25" s="26"/>
      <c r="E25" s="27" t="s">
        <v>43</v>
      </c>
      <c r="F25" s="24"/>
      <c r="G25" s="28"/>
      <c r="H25" s="27" t="s">
        <v>44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48" ht="18" customHeight="1" x14ac:dyDescent="0.4">
      <c r="D26" s="27"/>
      <c r="E26" s="27"/>
      <c r="F26" s="24"/>
      <c r="G26" s="27"/>
      <c r="H26" s="27"/>
      <c r="I26" s="24"/>
      <c r="J26" s="24"/>
      <c r="K26" s="24"/>
      <c r="L26" s="24"/>
    </row>
    <row r="27" spans="1:48" ht="6.75" customHeight="1" x14ac:dyDescent="0.4">
      <c r="B27" s="29"/>
      <c r="C27" s="30"/>
      <c r="D27" s="30"/>
      <c r="E27" s="30"/>
      <c r="F27" s="31"/>
      <c r="G27" s="32"/>
      <c r="H27" s="30"/>
      <c r="I27" s="30"/>
      <c r="J27" s="29"/>
      <c r="K27" s="30"/>
      <c r="L27" s="30"/>
      <c r="M27" s="30"/>
      <c r="N27" s="30"/>
      <c r="O27" s="30"/>
      <c r="P27" s="30"/>
      <c r="Q27" s="30"/>
      <c r="R27" s="30"/>
      <c r="S27" s="31"/>
      <c r="T27" s="31"/>
      <c r="U27" s="31"/>
      <c r="V27" s="31"/>
      <c r="W27" s="31"/>
      <c r="X27" s="31"/>
      <c r="Y27" s="29"/>
      <c r="Z27" s="30"/>
      <c r="AA27" s="30"/>
      <c r="AB27" s="30"/>
      <c r="AC27" s="30"/>
      <c r="AD27" s="30"/>
      <c r="AE27" s="30"/>
    </row>
    <row r="29" spans="1:48" ht="19.5" x14ac:dyDescent="0.4"/>
    <row r="30" spans="1:48" ht="18" customHeight="1" x14ac:dyDescent="0.4">
      <c r="B30" s="33"/>
      <c r="C30" s="34" t="s">
        <v>76</v>
      </c>
      <c r="D30"/>
      <c r="E30"/>
      <c r="F30"/>
      <c r="G30"/>
      <c r="H30"/>
      <c r="I30"/>
      <c r="J30"/>
      <c r="K30"/>
      <c r="L30"/>
      <c r="M30"/>
      <c r="O30" s="35"/>
      <c r="U30" s="36" t="s">
        <v>0</v>
      </c>
      <c r="V30" s="13"/>
      <c r="W30" s="37" t="s">
        <v>1</v>
      </c>
      <c r="AL30" s="61" t="b">
        <v>0</v>
      </c>
      <c r="AM30" s="58" t="b">
        <f>IF(V30="",FALSE,TRUE)</f>
        <v>0</v>
      </c>
      <c r="AN30" s="58">
        <f>IF(COUNTIF(AL30:AM30,TRUE)=2,10,0)</f>
        <v>0</v>
      </c>
    </row>
    <row r="31" spans="1:48" ht="18" customHeight="1" x14ac:dyDescent="0.4">
      <c r="B31" s="33"/>
      <c r="C31" s="34" t="s">
        <v>77</v>
      </c>
      <c r="D31"/>
      <c r="E31"/>
      <c r="F31"/>
      <c r="G31"/>
      <c r="H31"/>
      <c r="I31"/>
      <c r="J31"/>
      <c r="K31"/>
      <c r="L31"/>
      <c r="M31"/>
      <c r="O31" s="35"/>
      <c r="U31" s="36" t="s">
        <v>0</v>
      </c>
      <c r="V31" s="13"/>
      <c r="W31" s="37" t="s">
        <v>1</v>
      </c>
      <c r="AF31" s="74">
        <f>SUM(AN30:AN33)</f>
        <v>0</v>
      </c>
      <c r="AG31" s="65"/>
      <c r="AH31" s="65"/>
      <c r="AI31" s="65"/>
      <c r="AL31" s="61" t="b">
        <v>0</v>
      </c>
      <c r="AM31" s="58" t="b">
        <f>IF(V31="",FALSE,TRUE)</f>
        <v>0</v>
      </c>
      <c r="AN31" s="58">
        <f t="shared" ref="AN31:AN33" si="0">IF(COUNTIF(AL31:AM31,TRUE)=2,10,0)</f>
        <v>0</v>
      </c>
      <c r="AO31" s="16"/>
      <c r="AP31" s="16"/>
      <c r="AQ31" s="16"/>
      <c r="AR31" s="16"/>
    </row>
    <row r="32" spans="1:48" ht="18" customHeight="1" x14ac:dyDescent="0.4">
      <c r="B32" s="33"/>
      <c r="C32" s="34" t="s">
        <v>78</v>
      </c>
      <c r="D32"/>
      <c r="E32"/>
      <c r="F32"/>
      <c r="G32"/>
      <c r="H32"/>
      <c r="I32"/>
      <c r="J32"/>
      <c r="K32"/>
      <c r="L32"/>
      <c r="M32"/>
      <c r="O32" s="35"/>
      <c r="U32" s="36" t="s">
        <v>0</v>
      </c>
      <c r="V32" s="13"/>
      <c r="W32" s="37" t="s">
        <v>1</v>
      </c>
      <c r="AF32" s="65"/>
      <c r="AG32" s="65"/>
      <c r="AH32" s="65"/>
      <c r="AI32" s="65"/>
      <c r="AL32" s="61" t="b">
        <v>0</v>
      </c>
      <c r="AM32" s="58" t="b">
        <f>IF(V32="",FALSE,TRUE)</f>
        <v>0</v>
      </c>
      <c r="AN32" s="58">
        <f t="shared" si="0"/>
        <v>0</v>
      </c>
      <c r="AO32" s="16"/>
      <c r="AP32" s="16"/>
      <c r="AQ32" s="16"/>
      <c r="AR32" s="16"/>
    </row>
    <row r="33" spans="2:44" ht="18" customHeight="1" x14ac:dyDescent="0.4">
      <c r="B33" s="33"/>
      <c r="C33" s="34" t="s">
        <v>79</v>
      </c>
      <c r="D33"/>
      <c r="E33"/>
      <c r="F33"/>
      <c r="G33"/>
      <c r="H33"/>
      <c r="I33"/>
      <c r="J33"/>
      <c r="K33"/>
      <c r="L33"/>
      <c r="M33"/>
      <c r="O33" s="35"/>
      <c r="U33" s="36" t="s">
        <v>0</v>
      </c>
      <c r="V33" s="13"/>
      <c r="W33" s="37" t="s">
        <v>1</v>
      </c>
      <c r="AF33" s="65"/>
      <c r="AG33" s="65"/>
      <c r="AH33" s="65"/>
      <c r="AI33" s="65"/>
      <c r="AL33" s="61" t="b">
        <v>0</v>
      </c>
      <c r="AM33" s="58" t="b">
        <f>IF(V33="",FALSE,TRUE)</f>
        <v>0</v>
      </c>
      <c r="AN33" s="58">
        <f t="shared" si="0"/>
        <v>0</v>
      </c>
      <c r="AO33" s="16"/>
      <c r="AP33" s="16"/>
      <c r="AQ33" s="16"/>
      <c r="AR33" s="16"/>
    </row>
    <row r="34" spans="2:44" ht="19.5" x14ac:dyDescent="0.4">
      <c r="B34" s="38" t="s">
        <v>75</v>
      </c>
      <c r="AF34" s="65"/>
      <c r="AG34" s="65"/>
      <c r="AH34" s="65"/>
      <c r="AI34" s="65"/>
      <c r="AO34" s="16"/>
      <c r="AP34" s="16"/>
      <c r="AQ34" s="16"/>
      <c r="AR34" s="16"/>
    </row>
    <row r="35" spans="2:44" ht="9" customHeight="1" x14ac:dyDescent="0.4">
      <c r="AF35"/>
      <c r="AG35"/>
      <c r="AH35"/>
    </row>
    <row r="37" spans="2:44" ht="12.75" customHeight="1" x14ac:dyDescent="0.4"/>
    <row r="38" spans="2:44" ht="18" customHeight="1" x14ac:dyDescent="0.4">
      <c r="B38" s="33"/>
      <c r="C38" s="39" t="s">
        <v>80</v>
      </c>
      <c r="AL38" s="61" t="b">
        <v>0</v>
      </c>
      <c r="AM38" s="58">
        <f>IF(AL38=TRUE,5,0)</f>
        <v>0</v>
      </c>
    </row>
    <row r="39" spans="2:44" ht="18" customHeight="1" x14ac:dyDescent="0.4">
      <c r="B39" s="33"/>
      <c r="C39" s="39" t="s">
        <v>81</v>
      </c>
      <c r="AL39" s="61" t="b">
        <v>0</v>
      </c>
      <c r="AM39" s="58">
        <f t="shared" ref="AM39" si="1">IF(AL39=TRUE,5,0)</f>
        <v>0</v>
      </c>
    </row>
    <row r="40" spans="2:44" ht="18" customHeight="1" x14ac:dyDescent="0.4">
      <c r="B40" s="33"/>
      <c r="C40" s="39" t="s">
        <v>82</v>
      </c>
      <c r="AL40" s="61" t="b">
        <v>0</v>
      </c>
      <c r="AM40" s="58">
        <f>IF(AL40=TRUE,5,0)</f>
        <v>0</v>
      </c>
    </row>
    <row r="41" spans="2:44" ht="18" customHeight="1" x14ac:dyDescent="0.4">
      <c r="B41" s="33"/>
      <c r="C41" s="39" t="s">
        <v>83</v>
      </c>
      <c r="AL41" s="61" t="b">
        <v>0</v>
      </c>
      <c r="AM41" s="58">
        <f t="shared" ref="AM41:AM42" si="2">IF(AL41=TRUE,5,0)</f>
        <v>0</v>
      </c>
    </row>
    <row r="42" spans="2:44" ht="18" customHeight="1" x14ac:dyDescent="0.4">
      <c r="B42" s="33"/>
      <c r="C42" s="39" t="s">
        <v>84</v>
      </c>
      <c r="AF42" s="69">
        <f>SUM(AM38:AM42,AM43)</f>
        <v>0</v>
      </c>
      <c r="AG42" s="65"/>
      <c r="AH42" s="65"/>
      <c r="AI42" s="65"/>
      <c r="AL42" s="61" t="b">
        <v>0</v>
      </c>
      <c r="AM42" s="58">
        <f t="shared" si="2"/>
        <v>0</v>
      </c>
      <c r="AP42" s="16"/>
      <c r="AQ42" s="16"/>
      <c r="AR42" s="16"/>
    </row>
    <row r="43" spans="2:44" ht="18" customHeight="1" x14ac:dyDescent="0.4">
      <c r="B43" s="33"/>
      <c r="C43" s="39" t="s">
        <v>85</v>
      </c>
      <c r="AF43" s="65"/>
      <c r="AG43" s="65"/>
      <c r="AH43" s="65"/>
      <c r="AI43" s="65"/>
      <c r="AL43" s="61" t="b">
        <v>0</v>
      </c>
      <c r="AM43" s="58">
        <f>SUM(AM44:AM45)</f>
        <v>0</v>
      </c>
      <c r="AP43" s="16"/>
      <c r="AQ43" s="16"/>
      <c r="AR43" s="16"/>
    </row>
    <row r="44" spans="2:44" ht="18" customHeight="1" x14ac:dyDescent="0.4"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AF44" s="65"/>
      <c r="AG44" s="65"/>
      <c r="AH44" s="65"/>
      <c r="AI44" s="65"/>
      <c r="AL44" s="58" t="b">
        <f>IF(D44="",FALSE,TRUE)</f>
        <v>0</v>
      </c>
      <c r="AM44" s="58">
        <f>IF(AND($AL$43=TRUE,AL44=TRUE),5,0)</f>
        <v>0</v>
      </c>
      <c r="AP44" s="16"/>
      <c r="AQ44" s="16"/>
      <c r="AR44" s="16"/>
    </row>
    <row r="45" spans="2:44" ht="18" customHeight="1" x14ac:dyDescent="0.4">
      <c r="D45" s="174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AD45" s="40"/>
      <c r="AE45" s="40"/>
      <c r="AF45"/>
      <c r="AG45"/>
      <c r="AH45"/>
      <c r="AI45"/>
      <c r="AL45" s="58" t="b">
        <f>IF(D45="",FALSE,TRUE)</f>
        <v>0</v>
      </c>
      <c r="AM45" s="58">
        <f>IF(AND($AL$43=TRUE,AL45=TRUE),5,0)</f>
        <v>0</v>
      </c>
      <c r="AP45" s="16"/>
      <c r="AQ45" s="16"/>
      <c r="AR45" s="16"/>
    </row>
    <row r="46" spans="2:44" ht="5.25" customHeight="1" x14ac:dyDescent="0.4"/>
    <row r="47" spans="2:44" ht="7.5" customHeight="1" x14ac:dyDescent="0.4">
      <c r="AO47" s="17"/>
      <c r="AP47" s="17"/>
    </row>
    <row r="48" spans="2:44" ht="18" customHeight="1" x14ac:dyDescent="0.4">
      <c r="E48" s="70">
        <f>SUM(AF31,AF20,AF42)</f>
        <v>0</v>
      </c>
      <c r="F48" s="70"/>
      <c r="G48" s="70"/>
      <c r="H48" s="70"/>
      <c r="M48" s="41" t="str">
        <f>IF(E48&gt;=50,"","合計が50ポイント未満です。")</f>
        <v>合計が50ポイント未満です。</v>
      </c>
      <c r="AO48" s="17"/>
      <c r="AP48" s="17"/>
    </row>
    <row r="49" spans="2:42" ht="18" customHeight="1" x14ac:dyDescent="0.4">
      <c r="B49" s="71" t="s">
        <v>14</v>
      </c>
      <c r="C49" s="71"/>
      <c r="D49" s="71"/>
      <c r="E49" s="70"/>
      <c r="F49" s="70"/>
      <c r="G49" s="70"/>
      <c r="H49" s="70"/>
      <c r="M49" s="41" t="str">
        <f>IF(E48&gt;=50,"50ポイント貯まりました！","抽選に参加できません。")</f>
        <v>抽選に参加できません。</v>
      </c>
      <c r="AO49" s="17"/>
      <c r="AP49" s="17"/>
    </row>
    <row r="50" spans="2:42" ht="18" customHeight="1" x14ac:dyDescent="0.4">
      <c r="B50" s="71"/>
      <c r="C50" s="71"/>
      <c r="D50" s="71"/>
      <c r="E50" s="70"/>
      <c r="F50" s="70"/>
      <c r="G50" s="70"/>
      <c r="H50" s="70"/>
      <c r="I50" s="72" t="s">
        <v>13</v>
      </c>
      <c r="J50" s="73"/>
      <c r="K50" s="73"/>
      <c r="L50" s="73"/>
      <c r="M50" s="41" t="str">
        <f>IF(E48&gt;=50,"ふりかえりも記入して抽選に応募できます！！","抽選の応募には、50ポイント及びふりかえりの記入が必要です！")</f>
        <v>抽選の応募には、50ポイント及びふりかえりの記入が必要です！</v>
      </c>
    </row>
    <row r="51" spans="2:42" ht="7.5" customHeight="1" x14ac:dyDescent="0.4">
      <c r="B51" s="42"/>
      <c r="C51" s="42"/>
      <c r="D51" s="42"/>
      <c r="E51" s="45"/>
      <c r="F51" s="45"/>
      <c r="G51" s="45"/>
      <c r="H51" s="45"/>
      <c r="I51" s="43"/>
      <c r="J51" s="44"/>
      <c r="K51" s="44"/>
      <c r="L51" s="44"/>
      <c r="M51" s="41"/>
    </row>
    <row r="52" spans="2:42" ht="16.5" customHeight="1" x14ac:dyDescent="0.4">
      <c r="AA52" s="15"/>
      <c r="AB52" s="15"/>
      <c r="AC52" s="46"/>
      <c r="AD52" s="46"/>
      <c r="AE52" s="46"/>
    </row>
    <row r="53" spans="2:42" ht="18" customHeight="1" x14ac:dyDescent="0.4">
      <c r="AA53" s="47"/>
      <c r="AB53" s="47"/>
      <c r="AC53" s="47"/>
      <c r="AD53" s="47"/>
      <c r="AH53" s="47"/>
      <c r="AI53" s="47"/>
      <c r="AJ53" s="47"/>
      <c r="AK53" s="47"/>
    </row>
    <row r="54" spans="2:42" ht="14.25" customHeight="1" x14ac:dyDescent="0.4">
      <c r="AA54" s="47"/>
      <c r="AB54" s="47"/>
      <c r="AC54" s="47"/>
      <c r="AD54" s="47"/>
      <c r="AH54" s="47"/>
      <c r="AI54" s="47"/>
      <c r="AJ54" s="47"/>
      <c r="AK54" s="47"/>
      <c r="AL54" s="59"/>
    </row>
    <row r="55" spans="2:42" ht="14.25" customHeight="1" x14ac:dyDescent="0.4"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35"/>
    </row>
    <row r="56" spans="2:42" ht="14.25" customHeight="1" x14ac:dyDescent="0.4">
      <c r="E56" s="24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9"/>
      <c r="Q56" s="38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2:42" ht="18" customHeight="1" x14ac:dyDescent="0.4"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</row>
    <row r="58" spans="2:42" ht="12.75" customHeight="1" x14ac:dyDescent="0.4"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</row>
    <row r="59" spans="2:42" ht="14.25" customHeight="1" x14ac:dyDescent="0.4"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</row>
    <row r="60" spans="2:42" ht="14.25" customHeight="1" x14ac:dyDescent="0.4"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2:42" ht="12" customHeight="1" x14ac:dyDescent="0.4">
      <c r="T61" s="171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</row>
    <row r="62" spans="2:42" ht="14.25" customHeight="1" x14ac:dyDescent="0.4"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</row>
    <row r="63" spans="2:42" ht="14.25" customHeight="1" x14ac:dyDescent="0.4"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2:42" ht="14.25" customHeight="1" x14ac:dyDescent="0.4"/>
    <row r="65" spans="5:34" ht="18" customHeight="1" x14ac:dyDescent="0.4"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</row>
    <row r="66" spans="5:34" ht="13.5" customHeight="1" x14ac:dyDescent="0.4">
      <c r="T66" s="62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</row>
    <row r="67" spans="5:34" ht="9.75" customHeight="1" x14ac:dyDescent="0.4">
      <c r="H67" s="38"/>
      <c r="J67"/>
      <c r="K67"/>
      <c r="L67"/>
      <c r="M67"/>
      <c r="N67"/>
      <c r="O67"/>
      <c r="P67"/>
      <c r="Q67" s="38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</row>
    <row r="68" spans="5:34" ht="17.25" customHeight="1" x14ac:dyDescent="0.4">
      <c r="E68" s="51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49"/>
      <c r="Q68" s="38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</row>
    <row r="69" spans="5:34" ht="6.75" customHeight="1" x14ac:dyDescent="0.4"/>
  </sheetData>
  <sheetProtection algorithmName="SHA-512" hashValue="0LqCCThmRL7ZGT6T3+X3i+gxlM/DDm9Ad4/Eai8ZIyeyp38Nn6EFYGcr8nBGSETr8sa6YT1ZEjCwbrGd7JD4sQ==" saltValue="7d9L3Hk8tXLEJITn1ziVCQ==" spinCount="100000" sheet="1" objects="1" scenarios="1" selectLockedCells="1"/>
  <mergeCells count="98">
    <mergeCell ref="B3:E4"/>
    <mergeCell ref="F3:K4"/>
    <mergeCell ref="L3:AC4"/>
    <mergeCell ref="B5:E5"/>
    <mergeCell ref="F5:R5"/>
    <mergeCell ref="S5:U5"/>
    <mergeCell ref="V5:AC5"/>
    <mergeCell ref="B6:E6"/>
    <mergeCell ref="F6:R6"/>
    <mergeCell ref="S6:U9"/>
    <mergeCell ref="B7:E7"/>
    <mergeCell ref="F7:G7"/>
    <mergeCell ref="B8:E8"/>
    <mergeCell ref="G8:I8"/>
    <mergeCell ref="K8:M8"/>
    <mergeCell ref="B9:E9"/>
    <mergeCell ref="V7:AC9"/>
    <mergeCell ref="W6:X6"/>
    <mergeCell ref="Z6:AC6"/>
    <mergeCell ref="H7:I7"/>
    <mergeCell ref="O8:R8"/>
    <mergeCell ref="F9:R9"/>
    <mergeCell ref="L10:AC10"/>
    <mergeCell ref="B15:D15"/>
    <mergeCell ref="E15:AI15"/>
    <mergeCell ref="B10:K10"/>
    <mergeCell ref="X17:Y17"/>
    <mergeCell ref="B17:C17"/>
    <mergeCell ref="D17:E17"/>
    <mergeCell ref="F17:G17"/>
    <mergeCell ref="H17:I17"/>
    <mergeCell ref="J17:K17"/>
    <mergeCell ref="L17:M17"/>
    <mergeCell ref="AB18:AC19"/>
    <mergeCell ref="Z17:AA17"/>
    <mergeCell ref="AB17:AC17"/>
    <mergeCell ref="B18:C19"/>
    <mergeCell ref="D18:E19"/>
    <mergeCell ref="F18:G19"/>
    <mergeCell ref="H18:I19"/>
    <mergeCell ref="J18:K19"/>
    <mergeCell ref="L18:M19"/>
    <mergeCell ref="N18:O19"/>
    <mergeCell ref="P18:Q19"/>
    <mergeCell ref="N17:O17"/>
    <mergeCell ref="P17:Q17"/>
    <mergeCell ref="R17:S17"/>
    <mergeCell ref="T17:U17"/>
    <mergeCell ref="V17:W17"/>
    <mergeCell ref="R18:S19"/>
    <mergeCell ref="T18:U19"/>
    <mergeCell ref="V18:W19"/>
    <mergeCell ref="X18:Y19"/>
    <mergeCell ref="Z18:AA19"/>
    <mergeCell ref="B21:C21"/>
    <mergeCell ref="D21:E21"/>
    <mergeCell ref="F21:G21"/>
    <mergeCell ref="H21:I21"/>
    <mergeCell ref="J21:K21"/>
    <mergeCell ref="B22:C23"/>
    <mergeCell ref="D22:E23"/>
    <mergeCell ref="F22:G23"/>
    <mergeCell ref="H22:I23"/>
    <mergeCell ref="J22:K23"/>
    <mergeCell ref="L21:M21"/>
    <mergeCell ref="N21:O21"/>
    <mergeCell ref="P21:Q21"/>
    <mergeCell ref="R21:S21"/>
    <mergeCell ref="X22:Y23"/>
    <mergeCell ref="T21:U21"/>
    <mergeCell ref="V21:W21"/>
    <mergeCell ref="X21:Y21"/>
    <mergeCell ref="L22:M23"/>
    <mergeCell ref="N22:O23"/>
    <mergeCell ref="P22:Q23"/>
    <mergeCell ref="R22:S23"/>
    <mergeCell ref="T22:U23"/>
    <mergeCell ref="AF31:AI33"/>
    <mergeCell ref="V22:W23"/>
    <mergeCell ref="AF20:AI22"/>
    <mergeCell ref="Z22:AA23"/>
    <mergeCell ref="AB22:AC23"/>
    <mergeCell ref="AF23:AI23"/>
    <mergeCell ref="Z21:AA21"/>
    <mergeCell ref="AB21:AC21"/>
    <mergeCell ref="T66:AH68"/>
    <mergeCell ref="F68:O68"/>
    <mergeCell ref="AF34:AI34"/>
    <mergeCell ref="V55:AG55"/>
    <mergeCell ref="W56:AH56"/>
    <mergeCell ref="F57:P57"/>
    <mergeCell ref="T61:AH62"/>
    <mergeCell ref="AF42:AI44"/>
    <mergeCell ref="D44:S44"/>
    <mergeCell ref="D45:S45"/>
    <mergeCell ref="E48:H50"/>
    <mergeCell ref="B49:D50"/>
    <mergeCell ref="I50:L50"/>
  </mergeCells>
  <phoneticPr fontId="1"/>
  <conditionalFormatting sqref="B30">
    <cfRule type="expression" dxfId="29" priority="29">
      <formula>$AL$30=TRUE</formula>
    </cfRule>
    <cfRule type="expression" priority="30">
      <formula>$AL$30=TRUE</formula>
    </cfRule>
  </conditionalFormatting>
  <conditionalFormatting sqref="V30">
    <cfRule type="expression" dxfId="28" priority="28">
      <formula>$AM$30=TRUE</formula>
    </cfRule>
  </conditionalFormatting>
  <conditionalFormatting sqref="V31">
    <cfRule type="expression" dxfId="27" priority="27">
      <formula>$AM$31=TRUE</formula>
    </cfRule>
  </conditionalFormatting>
  <conditionalFormatting sqref="B31">
    <cfRule type="expression" dxfId="26" priority="26">
      <formula>$AL$31=TRUE</formula>
    </cfRule>
  </conditionalFormatting>
  <conditionalFormatting sqref="B32">
    <cfRule type="expression" dxfId="25" priority="25">
      <formula>$AL$32=TRUE</formula>
    </cfRule>
  </conditionalFormatting>
  <conditionalFormatting sqref="V33">
    <cfRule type="expression" dxfId="24" priority="24">
      <formula>$AM$33=TRUE</formula>
    </cfRule>
  </conditionalFormatting>
  <conditionalFormatting sqref="B33">
    <cfRule type="expression" dxfId="23" priority="23">
      <formula>$AL$33=TRUE</formula>
    </cfRule>
  </conditionalFormatting>
  <conditionalFormatting sqref="D13:T14">
    <cfRule type="expression" dxfId="22" priority="22">
      <formula>$D$13&lt;&gt;""</formula>
    </cfRule>
  </conditionalFormatting>
  <conditionalFormatting sqref="D44">
    <cfRule type="expression" dxfId="21" priority="21">
      <formula>$AL$44=TRUE</formula>
    </cfRule>
  </conditionalFormatting>
  <conditionalFormatting sqref="D45">
    <cfRule type="expression" dxfId="20" priority="20">
      <formula>$AL$45=TRUE</formula>
    </cfRule>
  </conditionalFormatting>
  <conditionalFormatting sqref="E25:E26">
    <cfRule type="expression" dxfId="19" priority="19">
      <formula>$E$22&lt;&gt;""</formula>
    </cfRule>
  </conditionalFormatting>
  <conditionalFormatting sqref="G25">
    <cfRule type="expression" dxfId="18" priority="18">
      <formula>$G$22&lt;&gt;""</formula>
    </cfRule>
  </conditionalFormatting>
  <conditionalFormatting sqref="I25:I26">
    <cfRule type="expression" dxfId="17" priority="17">
      <formula>$I$22&lt;&gt;""</formula>
    </cfRule>
  </conditionalFormatting>
  <conditionalFormatting sqref="K25:K26">
    <cfRule type="expression" dxfId="16" priority="16">
      <formula>$K$22&lt;&gt;""</formula>
    </cfRule>
  </conditionalFormatting>
  <conditionalFormatting sqref="F9:R9 V5:V6 AD5:AE10 F5:R6 F7:H7 J7:R7">
    <cfRule type="cellIs" dxfId="15" priority="15" operator="equal">
      <formula>$F$3&lt;&gt;""</formula>
    </cfRule>
  </conditionalFormatting>
  <conditionalFormatting sqref="F9 V5:AC6 F5:R6 F7:I7 J7:R7 V6:AC9 W6 V6 Z6">
    <cfRule type="expression" dxfId="14" priority="14">
      <formula>$F$3&lt;&gt;""</formula>
    </cfRule>
  </conditionalFormatting>
  <conditionalFormatting sqref="B40">
    <cfRule type="expression" dxfId="13" priority="13">
      <formula>$AL$40=TRUE</formula>
    </cfRule>
  </conditionalFormatting>
  <conditionalFormatting sqref="B41">
    <cfRule type="expression" dxfId="12" priority="12">
      <formula>$AL$41=TRUE</formula>
    </cfRule>
  </conditionalFormatting>
  <conditionalFormatting sqref="B42">
    <cfRule type="expression" dxfId="11" priority="11">
      <formula>$AL$42=TRUE</formula>
    </cfRule>
  </conditionalFormatting>
  <conditionalFormatting sqref="B43">
    <cfRule type="expression" dxfId="10" priority="10">
      <formula>$AL$43=TRUE</formula>
    </cfRule>
  </conditionalFormatting>
  <conditionalFormatting sqref="B22:O23 B18 D18 AB18 Z18 X18 V18 T18 R18 P18 N18 L18 J18 H18 F18">
    <cfRule type="containsBlanks" dxfId="9" priority="31">
      <formula>LEN(TRIM(B18))=0</formula>
    </cfRule>
  </conditionalFormatting>
  <conditionalFormatting sqref="P22:AC23">
    <cfRule type="containsBlanks" dxfId="8" priority="9">
      <formula>LEN(TRIM(P22))=0</formula>
    </cfRule>
  </conditionalFormatting>
  <conditionalFormatting sqref="V32">
    <cfRule type="expression" dxfId="7" priority="8">
      <formula>$AM$32=TRUE</formula>
    </cfRule>
  </conditionalFormatting>
  <conditionalFormatting sqref="AE17:AF17">
    <cfRule type="expression" dxfId="6" priority="7">
      <formula>$E$22&lt;&gt;""</formula>
    </cfRule>
  </conditionalFormatting>
  <conditionalFormatting sqref="G26">
    <cfRule type="expression" dxfId="5" priority="6">
      <formula>$E$22&lt;&gt;""</formula>
    </cfRule>
  </conditionalFormatting>
  <conditionalFormatting sqref="D26">
    <cfRule type="expression" dxfId="4" priority="5">
      <formula>$E$22&lt;&gt;""</formula>
    </cfRule>
  </conditionalFormatting>
  <conditionalFormatting sqref="F8:R8">
    <cfRule type="cellIs" dxfId="3" priority="4" operator="equal">
      <formula>$F$3&lt;&gt;""</formula>
    </cfRule>
  </conditionalFormatting>
  <conditionalFormatting sqref="F8:R8">
    <cfRule type="expression" dxfId="2" priority="3">
      <formula>$F$3&lt;&gt;""</formula>
    </cfRule>
  </conditionalFormatting>
  <conditionalFormatting sqref="B38">
    <cfRule type="expression" dxfId="1" priority="2">
      <formula>$AL$38=TRUE</formula>
    </cfRule>
  </conditionalFormatting>
  <conditionalFormatting sqref="B39">
    <cfRule type="expression" dxfId="0" priority="1">
      <formula>$AL$39=TRUE</formula>
    </cfRule>
  </conditionalFormatting>
  <dataValidations count="5">
    <dataValidation type="list" allowBlank="1" showInputMessage="1" showErrorMessage="1" sqref="V30:V33" xr:uid="{BF957F23-4CDA-402A-9252-5A2F5A228539}">
      <formula1>"1,2,3,4,5,6,7,8,9,10,11,12"</formula1>
    </dataValidation>
    <dataValidation type="list" allowBlank="1" showInputMessage="1" showErrorMessage="1" sqref="V5" xr:uid="{48AFCB50-3226-47D8-B76D-2556D2DD306D}">
      <formula1>"男,女,その他"</formula1>
    </dataValidation>
    <dataValidation type="list" allowBlank="1" showInputMessage="1" showErrorMessage="1" sqref="F9:R9" xr:uid="{4256B09A-BF85-4AA3-B65F-3DCB0085069F}">
      <formula1>"社会保険,国民健康保険,後期高齢者医療制度,その他"</formula1>
    </dataValidation>
    <dataValidation type="list" allowBlank="1" showInputMessage="1" showErrorMessage="1" sqref="F7:G7" xr:uid="{B9690CA5-D860-4E15-8617-7C35A52B645D}">
      <formula1>"明治,大正,昭和,平成"</formula1>
    </dataValidation>
    <dataValidation type="date" allowBlank="1" showInputMessage="1" showErrorMessage="1" sqref="B22:AC23 B18:AC19" xr:uid="{6894F440-93F1-40B2-A008-37E9C3EAE105}">
      <formula1>45108</formula1>
      <formula2>45291</formula2>
    </dataValidation>
  </dataValidations>
  <printOptions horizontalCentered="1" verticalCentered="1"/>
  <pageMargins left="0.25" right="0.25" top="0.75" bottom="0.75" header="0.3" footer="0.3"/>
  <pageSetup paperSize="9" scale="66" orientation="portrait" r:id="rId1"/>
  <ignoredErrors>
    <ignoredError sqref="AM16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0</xdr:rowOff>
                  </from>
                  <to>
                    <xdr:col>1</xdr:col>
                    <xdr:colOff>228600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0</xdr:rowOff>
                  </from>
                  <to>
                    <xdr:col>2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219075</xdr:rowOff>
                  </from>
                  <to>
                    <xdr:col>1</xdr:col>
                    <xdr:colOff>228600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53</xdr:row>
                    <xdr:rowOff>161925</xdr:rowOff>
                  </from>
                  <to>
                    <xdr:col>1</xdr:col>
                    <xdr:colOff>228600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>
                  <from>
                    <xdr:col>6</xdr:col>
                    <xdr:colOff>19050</xdr:colOff>
                    <xdr:row>53</xdr:row>
                    <xdr:rowOff>161925</xdr:rowOff>
                  </from>
                  <to>
                    <xdr:col>6</xdr:col>
                    <xdr:colOff>228600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54</xdr:row>
                    <xdr:rowOff>161925</xdr:rowOff>
                  </from>
                  <to>
                    <xdr:col>1</xdr:col>
                    <xdr:colOff>228600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>
                  <from>
                    <xdr:col>6</xdr:col>
                    <xdr:colOff>19050</xdr:colOff>
                    <xdr:row>54</xdr:row>
                    <xdr:rowOff>152400</xdr:rowOff>
                  </from>
                  <to>
                    <xdr:col>6</xdr:col>
                    <xdr:colOff>228600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56</xdr:row>
                    <xdr:rowOff>9525</xdr:rowOff>
                  </from>
                  <to>
                    <xdr:col>1</xdr:col>
                    <xdr:colOff>228600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locked="0" defaultSize="0" autoFill="0" autoLine="0" autoPict="0">
                <anchor moveWithCells="1">
                  <from>
                    <xdr:col>12</xdr:col>
                    <xdr:colOff>28575</xdr:colOff>
                    <xdr:row>53</xdr:row>
                    <xdr:rowOff>161925</xdr:rowOff>
                  </from>
                  <to>
                    <xdr:col>12</xdr:col>
                    <xdr:colOff>247650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58</xdr:row>
                    <xdr:rowOff>152400</xdr:rowOff>
                  </from>
                  <to>
                    <xdr:col>1</xdr:col>
                    <xdr:colOff>228600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locked="0" defaultSize="0" autoFill="0" autoLine="0" autoPict="0">
                <anchor moveWithCells="1">
                  <from>
                    <xdr:col>6</xdr:col>
                    <xdr:colOff>19050</xdr:colOff>
                    <xdr:row>58</xdr:row>
                    <xdr:rowOff>152400</xdr:rowOff>
                  </from>
                  <to>
                    <xdr:col>6</xdr:col>
                    <xdr:colOff>228600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locked="0" defaultSize="0" autoFill="0" autoLine="0" autoPict="0">
                <anchor moveWithCells="1">
                  <from>
                    <xdr:col>17</xdr:col>
                    <xdr:colOff>238125</xdr:colOff>
                    <xdr:row>52</xdr:row>
                    <xdr:rowOff>219075</xdr:rowOff>
                  </from>
                  <to>
                    <xdr:col>18</xdr:col>
                    <xdr:colOff>209550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locked="0" defaultSize="0" autoFill="0" autoLine="0" autoPict="0">
                <anchor moveWithCells="1">
                  <from>
                    <xdr:col>22</xdr:col>
                    <xdr:colOff>190500</xdr:colOff>
                    <xdr:row>52</xdr:row>
                    <xdr:rowOff>219075</xdr:rowOff>
                  </from>
                  <to>
                    <xdr:col>23</xdr:col>
                    <xdr:colOff>152400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locked="0" defaultSize="0" autoFill="0" autoLine="0" autoPict="0">
                <anchor moveWithCells="1">
                  <from>
                    <xdr:col>17</xdr:col>
                    <xdr:colOff>238125</xdr:colOff>
                    <xdr:row>57</xdr:row>
                    <xdr:rowOff>123825</xdr:rowOff>
                  </from>
                  <to>
                    <xdr:col>18</xdr:col>
                    <xdr:colOff>209550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locked="0" defaultSize="0" autoFill="0" autoLine="0" autoPict="0">
                <anchor moveWithCells="1">
                  <from>
                    <xdr:col>20</xdr:col>
                    <xdr:colOff>228600</xdr:colOff>
                    <xdr:row>57</xdr:row>
                    <xdr:rowOff>133350</xdr:rowOff>
                  </from>
                  <to>
                    <xdr:col>21</xdr:col>
                    <xdr:colOff>200025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Check Box 17">
              <controlPr locked="0" defaultSize="0" autoFill="0" autoLine="0" autoPict="0">
                <anchor moveWithCells="1">
                  <from>
                    <xdr:col>17</xdr:col>
                    <xdr:colOff>238125</xdr:colOff>
                    <xdr:row>62</xdr:row>
                    <xdr:rowOff>152400</xdr:rowOff>
                  </from>
                  <to>
                    <xdr:col>18</xdr:col>
                    <xdr:colOff>200025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Check Box 18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62</xdr:row>
                    <xdr:rowOff>152400</xdr:rowOff>
                  </from>
                  <to>
                    <xdr:col>21</xdr:col>
                    <xdr:colOff>209550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1" name="Check Box 19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61</xdr:row>
                    <xdr:rowOff>152400</xdr:rowOff>
                  </from>
                  <to>
                    <xdr:col>1</xdr:col>
                    <xdr:colOff>200025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Check Box 20">
              <controlPr locked="0" defaultSize="0" autoFill="0" autoLine="0" autoPict="0">
                <anchor moveWithCells="1">
                  <from>
                    <xdr:col>6</xdr:col>
                    <xdr:colOff>19050</xdr:colOff>
                    <xdr:row>61</xdr:row>
                    <xdr:rowOff>142875</xdr:rowOff>
                  </from>
                  <to>
                    <xdr:col>6</xdr:col>
                    <xdr:colOff>238125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3" name="Check Box 21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64</xdr:row>
                    <xdr:rowOff>104775</xdr:rowOff>
                  </from>
                  <to>
                    <xdr:col>1</xdr:col>
                    <xdr:colOff>200025</xdr:colOff>
                    <xdr:row>65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4" name="Check Box 22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65</xdr:row>
                    <xdr:rowOff>66675</xdr:rowOff>
                  </from>
                  <to>
                    <xdr:col>1</xdr:col>
                    <xdr:colOff>200025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25" name="Check Box 23">
              <controlPr locked="0" defaultSize="0" autoFill="0" autoLine="0" autoPict="0">
                <anchor moveWithCells="1">
                  <from>
                    <xdr:col>33</xdr:col>
                    <xdr:colOff>142875</xdr:colOff>
                    <xdr:row>50</xdr:row>
                    <xdr:rowOff>38100</xdr:rowOff>
                  </from>
                  <to>
                    <xdr:col>35</xdr:col>
                    <xdr:colOff>57150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6" name="Check Box 24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219075</xdr:rowOff>
                  </from>
                  <to>
                    <xdr:col>2</xdr:col>
                    <xdr:colOff>38100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7" name="Check Box 25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1</xdr:row>
                    <xdr:rowOff>57150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8" name="Check Box 26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1</xdr:row>
                    <xdr:rowOff>57150</xdr:rowOff>
                  </from>
                  <to>
                    <xdr:col>6</xdr:col>
                    <xdr:colOff>247650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9" name="Check Box 27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1</xdr:row>
                    <xdr:rowOff>57150</xdr:rowOff>
                  </from>
                  <to>
                    <xdr:col>11</xdr:col>
                    <xdr:colOff>257175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30" name="Check Box 28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9525</xdr:rowOff>
                  </from>
                  <to>
                    <xdr:col>1</xdr:col>
                    <xdr:colOff>228600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31" name="Check Box 29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1</xdr:col>
                    <xdr:colOff>228600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32" name="Check Box 30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19050</xdr:rowOff>
                  </from>
                  <to>
                    <xdr:col>1</xdr:col>
                    <xdr:colOff>228600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3" name="Check Box 31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38</xdr:row>
                    <xdr:rowOff>9525</xdr:rowOff>
                  </from>
                  <to>
                    <xdr:col>1</xdr:col>
                    <xdr:colOff>228600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4" name="Check Box 32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9525</xdr:rowOff>
                  </from>
                  <to>
                    <xdr:col>1</xdr:col>
                    <xdr:colOff>228600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5" name="Check Box 33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66</xdr:row>
                    <xdr:rowOff>85725</xdr:rowOff>
                  </from>
                  <to>
                    <xdr:col>1</xdr:col>
                    <xdr:colOff>209550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6" name="Check Box 36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0</xdr:rowOff>
                  </from>
                  <to>
                    <xdr:col>1</xdr:col>
                    <xdr:colOff>228600</xdr:colOff>
                    <xdr:row>29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2ED4A-DD1C-49E0-BF32-EFFFA0D64DA9}">
  <sheetPr>
    <tabColor theme="5" tint="0.59999389629810485"/>
  </sheetPr>
  <dimension ref="A1:L168"/>
  <sheetViews>
    <sheetView view="pageBreakPreview" zoomScaleNormal="100" zoomScaleSheetLayoutView="100" workbookViewId="0">
      <selection activeCell="A32" sqref="A32"/>
    </sheetView>
  </sheetViews>
  <sheetFormatPr defaultRowHeight="13.5" x14ac:dyDescent="0.4"/>
  <cols>
    <col min="1" max="1" width="3.375" style="4" customWidth="1"/>
    <col min="2" max="2" width="4" style="4" customWidth="1"/>
    <col min="3" max="16384" width="9" style="4"/>
  </cols>
  <sheetData>
    <row r="1" spans="1:12" ht="25.5" customHeight="1" x14ac:dyDescent="0.4">
      <c r="A1" s="136" t="s">
        <v>29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6" customFormat="1" ht="7.5" customHeight="1" thickBot="1" x14ac:dyDescent="0.45"/>
    <row r="3" spans="1:12" s="5" customFormat="1" ht="18" customHeight="1" x14ac:dyDescent="0.4">
      <c r="A3" s="7" t="s">
        <v>15</v>
      </c>
      <c r="B3" s="150" t="s">
        <v>22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1:12" s="6" customFormat="1" ht="18" customHeight="1" x14ac:dyDescent="0.4">
      <c r="A4" s="8"/>
      <c r="B4" s="141" t="s">
        <v>17</v>
      </c>
      <c r="C4" s="65"/>
      <c r="D4" s="65"/>
      <c r="E4" s="65"/>
      <c r="F4" s="65"/>
      <c r="G4" s="65"/>
      <c r="H4" s="65"/>
      <c r="I4" s="65"/>
      <c r="J4" s="65"/>
      <c r="K4" s="65"/>
      <c r="L4" s="142"/>
    </row>
    <row r="5" spans="1:12" s="6" customFormat="1" ht="18" customHeight="1" x14ac:dyDescent="0.4">
      <c r="A5" s="8"/>
      <c r="B5" s="141" t="s">
        <v>18</v>
      </c>
      <c r="C5" s="65"/>
      <c r="D5" s="65"/>
      <c r="E5" s="65"/>
      <c r="F5" s="65"/>
      <c r="G5" s="65"/>
      <c r="H5" s="65"/>
      <c r="I5" s="65"/>
      <c r="J5" s="65"/>
      <c r="K5" s="65"/>
      <c r="L5" s="142"/>
    </row>
    <row r="6" spans="1:12" s="6" customFormat="1" ht="18" customHeight="1" thickBot="1" x14ac:dyDescent="0.45">
      <c r="A6" s="9"/>
      <c r="B6" s="138" t="s">
        <v>34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1:12" s="5" customFormat="1" ht="18" customHeight="1" x14ac:dyDescent="0.4">
      <c r="A7" s="7" t="s">
        <v>16</v>
      </c>
      <c r="B7" s="150" t="s">
        <v>21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</row>
    <row r="8" spans="1:12" s="6" customFormat="1" ht="18" customHeight="1" x14ac:dyDescent="0.4">
      <c r="A8" s="8"/>
      <c r="B8" s="141" t="s">
        <v>35</v>
      </c>
      <c r="C8" s="65"/>
      <c r="D8" s="65"/>
      <c r="E8" s="65"/>
      <c r="F8" s="65"/>
      <c r="G8" s="65"/>
      <c r="H8" s="65"/>
      <c r="I8" s="65"/>
      <c r="J8" s="65"/>
      <c r="K8" s="65"/>
      <c r="L8" s="142"/>
    </row>
    <row r="9" spans="1:12" s="6" customFormat="1" ht="18" customHeight="1" thickBot="1" x14ac:dyDescent="0.45">
      <c r="A9" s="9"/>
      <c r="B9" s="138" t="s">
        <v>36</v>
      </c>
      <c r="C9" s="139"/>
      <c r="D9" s="139"/>
      <c r="E9" s="139"/>
      <c r="F9" s="139"/>
      <c r="G9" s="139"/>
      <c r="H9" s="139"/>
      <c r="I9" s="139"/>
      <c r="J9" s="139"/>
      <c r="K9" s="139"/>
      <c r="L9" s="140"/>
    </row>
    <row r="10" spans="1:12" s="5" customFormat="1" ht="18" customHeight="1" x14ac:dyDescent="0.4">
      <c r="A10" s="7" t="s">
        <v>19</v>
      </c>
      <c r="B10" s="150" t="s">
        <v>20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2"/>
    </row>
    <row r="11" spans="1:12" s="6" customFormat="1" ht="18" customHeight="1" x14ac:dyDescent="0.4">
      <c r="A11" s="8"/>
      <c r="B11" s="141" t="s">
        <v>45</v>
      </c>
      <c r="C11" s="65"/>
      <c r="D11" s="65"/>
      <c r="E11" s="65"/>
      <c r="F11" s="65"/>
      <c r="G11" s="65"/>
      <c r="H11" s="65"/>
      <c r="I11" s="65"/>
      <c r="J11" s="65"/>
      <c r="K11" s="65"/>
      <c r="L11" s="142"/>
    </row>
    <row r="12" spans="1:12" s="6" customFormat="1" ht="18" customHeight="1" x14ac:dyDescent="0.4">
      <c r="A12" s="8"/>
      <c r="B12" s="141" t="s">
        <v>23</v>
      </c>
      <c r="C12" s="65"/>
      <c r="D12" s="65"/>
      <c r="E12" s="65"/>
      <c r="F12" s="65"/>
      <c r="G12" s="65"/>
      <c r="H12" s="65"/>
      <c r="I12" s="65"/>
      <c r="J12" s="65"/>
      <c r="K12" s="65"/>
      <c r="L12" s="142"/>
    </row>
    <row r="13" spans="1:12" s="6" customFormat="1" ht="18" customHeight="1" x14ac:dyDescent="0.4">
      <c r="A13" s="8"/>
      <c r="C13" s="143" t="s">
        <v>91</v>
      </c>
      <c r="D13" s="144"/>
      <c r="E13" s="144"/>
      <c r="F13" s="144"/>
      <c r="G13" s="144"/>
      <c r="H13" s="144"/>
      <c r="I13" s="144"/>
      <c r="J13" s="144"/>
      <c r="K13" s="144"/>
      <c r="L13" s="145"/>
    </row>
    <row r="14" spans="1:12" s="6" customFormat="1" ht="18" customHeight="1" x14ac:dyDescent="0.4">
      <c r="A14" s="8"/>
      <c r="C14" s="146" t="s">
        <v>38</v>
      </c>
      <c r="D14" s="65"/>
      <c r="E14" s="65"/>
      <c r="F14" s="65"/>
      <c r="G14" s="65"/>
      <c r="H14" s="65"/>
      <c r="I14" s="65"/>
      <c r="J14" s="65"/>
      <c r="K14" s="65"/>
      <c r="L14" s="142"/>
    </row>
    <row r="15" spans="1:12" s="6" customFormat="1" ht="18" customHeight="1" x14ac:dyDescent="0.4">
      <c r="A15" s="8"/>
      <c r="C15" s="147" t="s">
        <v>90</v>
      </c>
      <c r="D15" s="148"/>
      <c r="E15" s="148"/>
      <c r="F15" s="148"/>
      <c r="G15" s="148"/>
      <c r="H15" s="148"/>
      <c r="I15" s="148"/>
      <c r="J15" s="148"/>
      <c r="K15" s="148"/>
      <c r="L15" s="149"/>
    </row>
    <row r="16" spans="1:12" s="6" customFormat="1" ht="18" customHeight="1" x14ac:dyDescent="0.4">
      <c r="A16" s="8"/>
      <c r="C16" s="143" t="s">
        <v>92</v>
      </c>
      <c r="D16" s="144"/>
      <c r="E16" s="144"/>
      <c r="F16" s="144"/>
      <c r="G16" s="144"/>
      <c r="H16" s="144"/>
      <c r="I16" s="144"/>
      <c r="J16" s="144"/>
      <c r="K16" s="144"/>
      <c r="L16" s="145"/>
    </row>
    <row r="17" spans="1:12" s="6" customFormat="1" ht="18" customHeight="1" x14ac:dyDescent="0.4">
      <c r="A17" s="8"/>
      <c r="C17" s="146" t="s">
        <v>30</v>
      </c>
      <c r="D17" s="65"/>
      <c r="E17" s="65"/>
      <c r="F17" s="65"/>
      <c r="G17" s="65"/>
      <c r="H17" s="65"/>
      <c r="I17" s="65"/>
      <c r="J17" s="65"/>
      <c r="K17" s="65"/>
      <c r="L17" s="142"/>
    </row>
    <row r="18" spans="1:12" s="6" customFormat="1" ht="18" customHeight="1" x14ac:dyDescent="0.4">
      <c r="A18" s="8"/>
      <c r="C18" s="147" t="s">
        <v>89</v>
      </c>
      <c r="D18" s="148"/>
      <c r="E18" s="148"/>
      <c r="F18" s="148"/>
      <c r="G18" s="148"/>
      <c r="H18" s="148"/>
      <c r="I18" s="148"/>
      <c r="J18" s="148"/>
      <c r="K18" s="148"/>
      <c r="L18" s="149"/>
    </row>
    <row r="19" spans="1:12" s="6" customFormat="1" ht="18" customHeight="1" x14ac:dyDescent="0.4">
      <c r="A19" s="8"/>
      <c r="C19" s="143" t="s">
        <v>93</v>
      </c>
      <c r="D19" s="144"/>
      <c r="E19" s="144"/>
      <c r="F19" s="144"/>
      <c r="G19" s="144"/>
      <c r="H19" s="144"/>
      <c r="I19" s="144"/>
      <c r="J19" s="144"/>
      <c r="K19" s="144"/>
      <c r="L19" s="145"/>
    </row>
    <row r="20" spans="1:12" s="6" customFormat="1" ht="18" customHeight="1" x14ac:dyDescent="0.4">
      <c r="A20" s="8"/>
      <c r="C20" s="146" t="s">
        <v>94</v>
      </c>
      <c r="D20" s="65"/>
      <c r="E20" s="65"/>
      <c r="F20" s="65"/>
      <c r="G20" s="65"/>
      <c r="H20" s="65"/>
      <c r="I20" s="65"/>
      <c r="J20" s="65"/>
      <c r="K20" s="65"/>
      <c r="L20" s="142"/>
    </row>
    <row r="21" spans="1:12" s="6" customFormat="1" ht="18" customHeight="1" x14ac:dyDescent="0.4">
      <c r="A21" s="8"/>
      <c r="C21" s="146" t="s">
        <v>95</v>
      </c>
      <c r="D21" s="65"/>
      <c r="E21" s="65"/>
      <c r="F21" s="65"/>
      <c r="G21" s="65"/>
      <c r="H21" s="65"/>
      <c r="I21" s="65"/>
      <c r="J21" s="65"/>
      <c r="K21" s="65"/>
      <c r="L21" s="142"/>
    </row>
    <row r="22" spans="1:12" s="6" customFormat="1" ht="18" customHeight="1" thickBot="1" x14ac:dyDescent="0.45">
      <c r="A22" s="9"/>
      <c r="B22" s="10"/>
      <c r="C22" s="154" t="s">
        <v>24</v>
      </c>
      <c r="D22" s="139"/>
      <c r="E22" s="139"/>
      <c r="F22" s="139"/>
      <c r="G22" s="139"/>
      <c r="H22" s="139"/>
      <c r="I22" s="139"/>
      <c r="J22" s="139"/>
      <c r="K22" s="139"/>
      <c r="L22" s="140"/>
    </row>
    <row r="23" spans="1:12" s="5" customFormat="1" ht="18" customHeight="1" x14ac:dyDescent="0.4">
      <c r="A23" s="11" t="s">
        <v>25</v>
      </c>
      <c r="B23" s="153" t="s">
        <v>46</v>
      </c>
      <c r="C23" s="65"/>
      <c r="D23" s="65"/>
      <c r="E23" s="65"/>
      <c r="F23" s="65"/>
      <c r="G23" s="65"/>
      <c r="H23" s="65"/>
      <c r="I23" s="65"/>
      <c r="J23" s="65"/>
      <c r="K23" s="65"/>
      <c r="L23" s="142"/>
    </row>
    <row r="24" spans="1:12" s="6" customFormat="1" ht="18" customHeight="1" x14ac:dyDescent="0.4">
      <c r="A24" s="8"/>
      <c r="B24" s="141" t="s">
        <v>26</v>
      </c>
      <c r="C24" s="65"/>
      <c r="D24" s="65"/>
      <c r="E24" s="65"/>
      <c r="F24" s="65"/>
      <c r="G24" s="65"/>
      <c r="H24" s="65"/>
      <c r="I24" s="65"/>
      <c r="J24" s="65"/>
      <c r="K24" s="65"/>
      <c r="L24" s="142"/>
    </row>
    <row r="25" spans="1:12" s="6" customFormat="1" ht="18" customHeight="1" x14ac:dyDescent="0.4">
      <c r="A25" s="8"/>
      <c r="B25" s="141" t="s">
        <v>96</v>
      </c>
      <c r="C25" s="65"/>
      <c r="D25" s="65"/>
      <c r="E25" s="65"/>
      <c r="F25" s="65"/>
      <c r="G25" s="65"/>
      <c r="H25" s="65"/>
      <c r="I25" s="65"/>
      <c r="J25" s="65"/>
      <c r="K25" s="65"/>
      <c r="L25" s="142"/>
    </row>
    <row r="26" spans="1:12" s="6" customFormat="1" ht="18" customHeight="1" x14ac:dyDescent="0.4">
      <c r="A26" s="8"/>
      <c r="B26" s="141" t="s">
        <v>27</v>
      </c>
      <c r="C26" s="65"/>
      <c r="D26" s="65"/>
      <c r="E26" s="65"/>
      <c r="F26" s="65"/>
      <c r="G26" s="65"/>
      <c r="H26" s="65"/>
      <c r="I26" s="65"/>
      <c r="J26" s="65"/>
      <c r="K26" s="65"/>
      <c r="L26" s="142"/>
    </row>
    <row r="27" spans="1:12" s="6" customFormat="1" ht="18" customHeight="1" thickBot="1" x14ac:dyDescent="0.45">
      <c r="A27" s="9"/>
      <c r="B27" s="138" t="s">
        <v>97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</row>
    <row r="28" spans="1:12" s="5" customFormat="1" ht="18" customHeight="1" x14ac:dyDescent="0.4">
      <c r="A28" s="7" t="s">
        <v>28</v>
      </c>
      <c r="B28" s="150" t="s">
        <v>31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2"/>
    </row>
    <row r="29" spans="1:12" s="6" customFormat="1" ht="18" customHeight="1" x14ac:dyDescent="0.4">
      <c r="A29" s="8"/>
      <c r="B29" s="141" t="s">
        <v>32</v>
      </c>
      <c r="C29" s="65"/>
      <c r="D29" s="65"/>
      <c r="E29" s="65"/>
      <c r="F29" s="65"/>
      <c r="G29" s="65"/>
      <c r="H29" s="65"/>
      <c r="I29" s="65"/>
      <c r="J29" s="65"/>
      <c r="K29" s="65"/>
      <c r="L29" s="142"/>
    </row>
    <row r="30" spans="1:12" s="6" customFormat="1" ht="18" customHeight="1" thickBot="1" x14ac:dyDescent="0.45">
      <c r="A30" s="9"/>
      <c r="B30" s="138" t="s">
        <v>33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40"/>
    </row>
    <row r="31" spans="1:12" s="6" customFormat="1" ht="14.25" x14ac:dyDescent="0.4"/>
    <row r="32" spans="1:12" s="6" customFormat="1" ht="14.25" x14ac:dyDescent="0.4"/>
    <row r="33" s="6" customFormat="1" ht="14.25" x14ac:dyDescent="0.4"/>
    <row r="34" s="6" customFormat="1" ht="14.25" x14ac:dyDescent="0.4"/>
    <row r="35" s="6" customFormat="1" ht="14.25" x14ac:dyDescent="0.4"/>
    <row r="36" s="6" customFormat="1" ht="14.25" x14ac:dyDescent="0.4"/>
    <row r="37" s="6" customFormat="1" ht="14.25" x14ac:dyDescent="0.4"/>
    <row r="38" s="6" customFormat="1" ht="14.25" x14ac:dyDescent="0.4"/>
    <row r="39" s="6" customFormat="1" ht="14.25" x14ac:dyDescent="0.4"/>
    <row r="40" s="6" customFormat="1" ht="14.25" x14ac:dyDescent="0.4"/>
    <row r="41" s="6" customFormat="1" ht="14.25" x14ac:dyDescent="0.4"/>
    <row r="42" s="6" customFormat="1" ht="14.25" x14ac:dyDescent="0.4"/>
    <row r="43" s="6" customFormat="1" ht="14.25" x14ac:dyDescent="0.4"/>
    <row r="44" s="6" customFormat="1" ht="14.25" x14ac:dyDescent="0.4"/>
    <row r="45" s="6" customFormat="1" ht="14.25" x14ac:dyDescent="0.4"/>
    <row r="46" s="6" customFormat="1" ht="14.25" x14ac:dyDescent="0.4"/>
    <row r="47" s="6" customFormat="1" ht="14.25" x14ac:dyDescent="0.4"/>
    <row r="48" s="6" customFormat="1" ht="14.25" x14ac:dyDescent="0.4"/>
    <row r="49" s="6" customFormat="1" ht="14.25" x14ac:dyDescent="0.4"/>
    <row r="50" s="6" customFormat="1" ht="14.25" x14ac:dyDescent="0.4"/>
    <row r="51" s="6" customFormat="1" ht="14.25" x14ac:dyDescent="0.4"/>
    <row r="52" s="6" customFormat="1" ht="14.25" x14ac:dyDescent="0.4"/>
    <row r="53" s="6" customFormat="1" ht="14.25" x14ac:dyDescent="0.4"/>
    <row r="54" s="6" customFormat="1" ht="14.25" x14ac:dyDescent="0.4"/>
    <row r="55" s="6" customFormat="1" ht="14.25" x14ac:dyDescent="0.4"/>
    <row r="56" s="6" customFormat="1" ht="14.25" x14ac:dyDescent="0.4"/>
    <row r="57" s="6" customFormat="1" ht="14.25" x14ac:dyDescent="0.4"/>
    <row r="58" s="6" customFormat="1" ht="14.25" x14ac:dyDescent="0.4"/>
    <row r="59" s="6" customFormat="1" ht="14.25" x14ac:dyDescent="0.4"/>
    <row r="60" s="6" customFormat="1" ht="14.25" x14ac:dyDescent="0.4"/>
    <row r="61" s="6" customFormat="1" ht="14.25" x14ac:dyDescent="0.4"/>
    <row r="62" s="6" customFormat="1" ht="14.25" x14ac:dyDescent="0.4"/>
    <row r="63" s="6" customFormat="1" ht="14.25" x14ac:dyDescent="0.4"/>
    <row r="64" s="6" customFormat="1" ht="14.25" x14ac:dyDescent="0.4"/>
    <row r="65" s="6" customFormat="1" ht="14.25" x14ac:dyDescent="0.4"/>
    <row r="66" s="6" customFormat="1" ht="14.25" x14ac:dyDescent="0.4"/>
    <row r="67" s="6" customFormat="1" ht="14.25" x14ac:dyDescent="0.4"/>
    <row r="68" s="6" customFormat="1" ht="14.25" x14ac:dyDescent="0.4"/>
    <row r="69" s="6" customFormat="1" ht="14.25" x14ac:dyDescent="0.4"/>
    <row r="70" s="6" customFormat="1" ht="14.25" x14ac:dyDescent="0.4"/>
    <row r="71" s="6" customFormat="1" ht="14.25" x14ac:dyDescent="0.4"/>
    <row r="72" s="6" customFormat="1" ht="14.25" x14ac:dyDescent="0.4"/>
    <row r="73" s="6" customFormat="1" ht="14.25" x14ac:dyDescent="0.4"/>
    <row r="74" s="6" customFormat="1" ht="14.25" x14ac:dyDescent="0.4"/>
    <row r="75" s="6" customFormat="1" ht="14.25" x14ac:dyDescent="0.4"/>
    <row r="76" s="6" customFormat="1" ht="14.25" x14ac:dyDescent="0.4"/>
    <row r="77" s="6" customFormat="1" ht="14.25" x14ac:dyDescent="0.4"/>
    <row r="78" s="6" customFormat="1" ht="14.25" x14ac:dyDescent="0.4"/>
    <row r="79" s="6" customFormat="1" ht="14.25" x14ac:dyDescent="0.4"/>
    <row r="80" s="6" customFormat="1" ht="14.25" x14ac:dyDescent="0.4"/>
    <row r="81" s="6" customFormat="1" ht="14.25" x14ac:dyDescent="0.4"/>
    <row r="82" s="6" customFormat="1" ht="14.25" x14ac:dyDescent="0.4"/>
    <row r="83" s="6" customFormat="1" ht="14.25" x14ac:dyDescent="0.4"/>
    <row r="84" s="6" customFormat="1" ht="14.25" x14ac:dyDescent="0.4"/>
    <row r="85" s="6" customFormat="1" ht="14.25" x14ac:dyDescent="0.4"/>
    <row r="86" s="6" customFormat="1" ht="14.25" x14ac:dyDescent="0.4"/>
    <row r="87" s="6" customFormat="1" ht="14.25" x14ac:dyDescent="0.4"/>
    <row r="88" s="6" customFormat="1" ht="14.25" x14ac:dyDescent="0.4"/>
    <row r="89" s="6" customFormat="1" ht="14.25" x14ac:dyDescent="0.4"/>
    <row r="90" s="6" customFormat="1" ht="14.25" x14ac:dyDescent="0.4"/>
    <row r="91" s="6" customFormat="1" ht="14.25" x14ac:dyDescent="0.4"/>
    <row r="92" s="6" customFormat="1" ht="14.25" x14ac:dyDescent="0.4"/>
    <row r="93" s="6" customFormat="1" ht="14.25" x14ac:dyDescent="0.4"/>
    <row r="94" s="6" customFormat="1" ht="14.25" x14ac:dyDescent="0.4"/>
    <row r="95" s="6" customFormat="1" ht="14.25" x14ac:dyDescent="0.4"/>
    <row r="96" s="6" customFormat="1" ht="14.25" x14ac:dyDescent="0.4"/>
    <row r="97" s="6" customFormat="1" ht="14.25" x14ac:dyDescent="0.4"/>
    <row r="98" s="6" customFormat="1" ht="14.25" x14ac:dyDescent="0.4"/>
    <row r="99" s="6" customFormat="1" ht="14.25" x14ac:dyDescent="0.4"/>
    <row r="100" s="6" customFormat="1" ht="14.25" x14ac:dyDescent="0.4"/>
    <row r="101" s="6" customFormat="1" ht="14.25" x14ac:dyDescent="0.4"/>
    <row r="102" s="6" customFormat="1" ht="14.25" x14ac:dyDescent="0.4"/>
    <row r="103" s="6" customFormat="1" ht="14.25" x14ac:dyDescent="0.4"/>
    <row r="104" s="6" customFormat="1" ht="14.25" x14ac:dyDescent="0.4"/>
    <row r="105" s="6" customFormat="1" ht="14.25" x14ac:dyDescent="0.4"/>
    <row r="106" s="6" customFormat="1" ht="14.25" x14ac:dyDescent="0.4"/>
    <row r="107" s="6" customFormat="1" ht="14.25" x14ac:dyDescent="0.4"/>
    <row r="108" s="6" customFormat="1" ht="14.25" x14ac:dyDescent="0.4"/>
    <row r="109" s="6" customFormat="1" ht="14.25" x14ac:dyDescent="0.4"/>
    <row r="110" s="6" customFormat="1" ht="14.25" x14ac:dyDescent="0.4"/>
    <row r="111" s="6" customFormat="1" ht="14.25" x14ac:dyDescent="0.4"/>
    <row r="112" s="6" customFormat="1" ht="14.25" x14ac:dyDescent="0.4"/>
    <row r="113" s="6" customFormat="1" ht="14.25" x14ac:dyDescent="0.4"/>
    <row r="114" s="6" customFormat="1" ht="14.25" x14ac:dyDescent="0.4"/>
    <row r="115" s="6" customFormat="1" ht="14.25" x14ac:dyDescent="0.4"/>
    <row r="116" s="6" customFormat="1" ht="14.25" x14ac:dyDescent="0.4"/>
    <row r="117" s="6" customFormat="1" ht="14.25" x14ac:dyDescent="0.4"/>
    <row r="118" s="6" customFormat="1" ht="14.25" x14ac:dyDescent="0.4"/>
    <row r="119" s="6" customFormat="1" ht="14.25" x14ac:dyDescent="0.4"/>
    <row r="120" s="6" customFormat="1" ht="14.25" x14ac:dyDescent="0.4"/>
    <row r="121" s="6" customFormat="1" ht="14.25" x14ac:dyDescent="0.4"/>
    <row r="122" s="6" customFormat="1" ht="14.25" x14ac:dyDescent="0.4"/>
    <row r="123" s="6" customFormat="1" ht="14.25" x14ac:dyDescent="0.4"/>
    <row r="124" s="6" customFormat="1" ht="14.25" x14ac:dyDescent="0.4"/>
    <row r="125" s="6" customFormat="1" ht="14.25" x14ac:dyDescent="0.4"/>
    <row r="126" s="6" customFormat="1" ht="14.25" x14ac:dyDescent="0.4"/>
    <row r="127" s="6" customFormat="1" ht="14.25" x14ac:dyDescent="0.4"/>
    <row r="128" s="6" customFormat="1" ht="14.25" x14ac:dyDescent="0.4"/>
    <row r="129" s="6" customFormat="1" ht="14.25" x14ac:dyDescent="0.4"/>
    <row r="130" s="6" customFormat="1" ht="14.25" x14ac:dyDescent="0.4"/>
    <row r="131" s="6" customFormat="1" ht="14.25" x14ac:dyDescent="0.4"/>
    <row r="132" s="6" customFormat="1" ht="14.25" x14ac:dyDescent="0.4"/>
    <row r="133" s="6" customFormat="1" ht="14.25" x14ac:dyDescent="0.4"/>
    <row r="134" s="6" customFormat="1" ht="14.25" x14ac:dyDescent="0.4"/>
    <row r="135" s="6" customFormat="1" ht="14.25" x14ac:dyDescent="0.4"/>
    <row r="136" s="6" customFormat="1" ht="14.25" x14ac:dyDescent="0.4"/>
    <row r="137" s="6" customFormat="1" ht="14.25" x14ac:dyDescent="0.4"/>
    <row r="138" s="6" customFormat="1" ht="14.25" x14ac:dyDescent="0.4"/>
    <row r="139" s="6" customFormat="1" ht="14.25" x14ac:dyDescent="0.4"/>
    <row r="140" s="6" customFormat="1" ht="14.25" x14ac:dyDescent="0.4"/>
    <row r="141" s="6" customFormat="1" ht="14.25" x14ac:dyDescent="0.4"/>
    <row r="142" s="6" customFormat="1" ht="14.25" x14ac:dyDescent="0.4"/>
    <row r="143" s="6" customFormat="1" ht="14.25" x14ac:dyDescent="0.4"/>
    <row r="144" s="6" customFormat="1" ht="14.25" x14ac:dyDescent="0.4"/>
    <row r="145" s="6" customFormat="1" ht="14.25" x14ac:dyDescent="0.4"/>
    <row r="146" s="6" customFormat="1" ht="14.25" x14ac:dyDescent="0.4"/>
    <row r="147" s="6" customFormat="1" ht="14.25" x14ac:dyDescent="0.4"/>
    <row r="148" s="6" customFormat="1" ht="14.25" x14ac:dyDescent="0.4"/>
    <row r="149" s="6" customFormat="1" ht="14.25" x14ac:dyDescent="0.4"/>
    <row r="150" s="6" customFormat="1" ht="14.25" x14ac:dyDescent="0.4"/>
    <row r="151" s="6" customFormat="1" ht="14.25" x14ac:dyDescent="0.4"/>
    <row r="152" s="6" customFormat="1" ht="14.25" x14ac:dyDescent="0.4"/>
    <row r="153" s="6" customFormat="1" ht="14.25" x14ac:dyDescent="0.4"/>
    <row r="154" s="6" customFormat="1" ht="14.25" x14ac:dyDescent="0.4"/>
    <row r="155" s="6" customFormat="1" ht="14.25" x14ac:dyDescent="0.4"/>
    <row r="156" s="6" customFormat="1" ht="14.25" x14ac:dyDescent="0.4"/>
    <row r="157" s="6" customFormat="1" ht="14.25" x14ac:dyDescent="0.4"/>
    <row r="158" s="6" customFormat="1" ht="14.25" x14ac:dyDescent="0.4"/>
    <row r="159" s="6" customFormat="1" ht="14.25" x14ac:dyDescent="0.4"/>
    <row r="160" s="6" customFormat="1" ht="14.25" x14ac:dyDescent="0.4"/>
    <row r="161" s="6" customFormat="1" ht="14.25" x14ac:dyDescent="0.4"/>
    <row r="162" s="6" customFormat="1" ht="14.25" x14ac:dyDescent="0.4"/>
    <row r="163" s="6" customFormat="1" ht="14.25" x14ac:dyDescent="0.4"/>
    <row r="164" s="6" customFormat="1" ht="14.25" x14ac:dyDescent="0.4"/>
    <row r="165" s="6" customFormat="1" ht="14.25" x14ac:dyDescent="0.4"/>
    <row r="166" s="6" customFormat="1" ht="14.25" x14ac:dyDescent="0.4"/>
    <row r="167" s="6" customFormat="1" ht="14.25" x14ac:dyDescent="0.4"/>
    <row r="168" s="6" customFormat="1" ht="14.25" x14ac:dyDescent="0.4"/>
  </sheetData>
  <sheetProtection algorithmName="SHA-512" hashValue="FMhYFskQEFtq17RnqBzWVMaOKaEoG9vEdJCacIyJ0v1Yqm+Ub7N+8mFz4naLYPHC7056pLG6JcOLInRgDFqPMw==" saltValue="tuxiHIGxaaB7COC3bSoVvg==" spinCount="100000" sheet="1" objects="1" scenarios="1" selectLockedCells="1"/>
  <mergeCells count="29">
    <mergeCell ref="B29:L29"/>
    <mergeCell ref="B30:L30"/>
    <mergeCell ref="C17:L17"/>
    <mergeCell ref="C19:L19"/>
    <mergeCell ref="C18:L18"/>
    <mergeCell ref="B25:L25"/>
    <mergeCell ref="B26:L26"/>
    <mergeCell ref="B23:L23"/>
    <mergeCell ref="B28:L28"/>
    <mergeCell ref="C20:L20"/>
    <mergeCell ref="C21:L21"/>
    <mergeCell ref="C22:L22"/>
    <mergeCell ref="B24:L24"/>
    <mergeCell ref="B27:L27"/>
    <mergeCell ref="A1:L1"/>
    <mergeCell ref="B9:L9"/>
    <mergeCell ref="B11:L11"/>
    <mergeCell ref="B12:L12"/>
    <mergeCell ref="C16:L16"/>
    <mergeCell ref="B4:L4"/>
    <mergeCell ref="B5:L5"/>
    <mergeCell ref="B6:L6"/>
    <mergeCell ref="B8:L8"/>
    <mergeCell ref="C13:L13"/>
    <mergeCell ref="C14:L14"/>
    <mergeCell ref="C15:L15"/>
    <mergeCell ref="B3:L3"/>
    <mergeCell ref="B7:L7"/>
    <mergeCell ref="B10:L10"/>
  </mergeCells>
  <phoneticPr fontId="1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大人版</vt:lpstr>
      <vt:lpstr>大人版＿入力方法</vt:lpstr>
      <vt:lpstr>大人版!Print_Area</vt:lpstr>
      <vt:lpstr>大人版＿入力方法!Print_Area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2021-07-28T00:59:07Z</dcterms:created>
  <dcterms:modified xsi:type="dcterms:W3CDTF">2023-06-27T08:20:54Z</dcterms:modified>
</cp:coreProperties>
</file>